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9"/>
  </bookViews>
  <sheets>
    <sheet name="Подр. дев. Б." sheetId="1" r:id="rId1"/>
    <sheet name="Мл.дев. Б." sheetId="2" r:id="rId2"/>
    <sheet name="Ст. дев. Б." sheetId="3" r:id="rId3"/>
    <sheet name="Юниорки. Б." sheetId="4" r:id="rId4"/>
    <sheet name="Подр. м. Б." sheetId="5" r:id="rId5"/>
    <sheet name="Мл.юн. Б." sheetId="6" r:id="rId6"/>
    <sheet name="Ст.юн. Б." sheetId="7" r:id="rId7"/>
    <sheet name="Юниоры. Б." sheetId="8" r:id="rId8"/>
    <sheet name="Мл. дев. Мн." sheetId="9" r:id="rId9"/>
    <sheet name="Ст. дев. Мн." sheetId="10" r:id="rId10"/>
    <sheet name="Юниорки. Мн." sheetId="11" r:id="rId11"/>
    <sheet name="Мл. юн. Мн." sheetId="12" r:id="rId12"/>
    <sheet name="Ст. юн. Мн." sheetId="13" r:id="rId13"/>
    <sheet name="Юниоры. Мн." sheetId="14" r:id="rId14"/>
  </sheets>
  <definedNames/>
  <calcPr fullCalcOnLoad="1"/>
</workbook>
</file>

<file path=xl/sharedStrings.xml><?xml version="1.0" encoding="utf-8"?>
<sst xmlns="http://schemas.openxmlformats.org/spreadsheetml/2006/main" count="837" uniqueCount="399">
  <si>
    <t>Текущий рейтинг скалолазов России на 01.01.20</t>
  </si>
  <si>
    <t>Подростки девочки. Боулдеринг</t>
  </si>
  <si>
    <t>Место</t>
  </si>
  <si>
    <t>Фамилия Имя</t>
  </si>
  <si>
    <t>Регион</t>
  </si>
  <si>
    <t>Год рожд</t>
  </si>
  <si>
    <t>ПР Пермь</t>
  </si>
  <si>
    <t>ВЮС Иркутск</t>
  </si>
  <si>
    <t>Сумма баллов</t>
  </si>
  <si>
    <t>1</t>
  </si>
  <si>
    <t>0,54</t>
  </si>
  <si>
    <t>Баженова Александра</t>
  </si>
  <si>
    <t>Москва</t>
  </si>
  <si>
    <t>Барышникова Анастасия</t>
  </si>
  <si>
    <t>Воронежская область</t>
  </si>
  <si>
    <t>Краморова Екатерина</t>
  </si>
  <si>
    <t>Мелешко Евгения</t>
  </si>
  <si>
    <t>Перминова Светлана</t>
  </si>
  <si>
    <t>Хватова Татьяна</t>
  </si>
  <si>
    <t>Красноярский край</t>
  </si>
  <si>
    <t>Акулова Дарья</t>
  </si>
  <si>
    <t>Челябинская область</t>
  </si>
  <si>
    <t>Лысенко Евгения</t>
  </si>
  <si>
    <t>Тюменская обл.</t>
  </si>
  <si>
    <t>Николаева Александра</t>
  </si>
  <si>
    <t>Коротких Василина</t>
  </si>
  <si>
    <t>Якименко Марина</t>
  </si>
  <si>
    <t>Ермолик Снежана</t>
  </si>
  <si>
    <t>Санкт-Петербург</t>
  </si>
  <si>
    <t>Привалова Ксения</t>
  </si>
  <si>
    <t>Орлова Анна</t>
  </si>
  <si>
    <t>Младшие девушки. Боулдеринг</t>
  </si>
  <si>
    <t>ВЮС Калининград</t>
  </si>
  <si>
    <t>ПР Тюмень</t>
  </si>
  <si>
    <t>ВЮС/ПР Пермь</t>
  </si>
  <si>
    <t>Спартакиада
Екатеринбург</t>
  </si>
  <si>
    <t>01.07.2019</t>
  </si>
  <si>
    <t>0,91</t>
  </si>
  <si>
    <t>0,96/0,8</t>
  </si>
  <si>
    <t>0,43</t>
  </si>
  <si>
    <t>Кушанина Марина</t>
  </si>
  <si>
    <t>Веретенина Валерия</t>
  </si>
  <si>
    <t>Иркутская обл.</t>
  </si>
  <si>
    <t>Сим Ин Ен</t>
  </si>
  <si>
    <t>Селиванова Екатерина</t>
  </si>
  <si>
    <t>Пермский край</t>
  </si>
  <si>
    <t>Коростелева Ева</t>
  </si>
  <si>
    <t>Чернега Ксения</t>
  </si>
  <si>
    <t>Яковлева Валерия</t>
  </si>
  <si>
    <t>Лисицкая Вероника</t>
  </si>
  <si>
    <t>Пензенская область</t>
  </si>
  <si>
    <t>Завьялова Екатерина</t>
  </si>
  <si>
    <t>Рябова Зоя</t>
  </si>
  <si>
    <t>Балыбердина Виктория</t>
  </si>
  <si>
    <t>Михайлова Татьяна</t>
  </si>
  <si>
    <t>Ковалева Варвара</t>
  </si>
  <si>
    <t>Логинова Екатерина</t>
  </si>
  <si>
    <t>Кемеровская обл.</t>
  </si>
  <si>
    <t>Митрофанова Екатерина</t>
  </si>
  <si>
    <t>Калининградская обл.</t>
  </si>
  <si>
    <t>Ермакова Вера</t>
  </si>
  <si>
    <t>Краснодарский край</t>
  </si>
  <si>
    <t>Никитина Юлия</t>
  </si>
  <si>
    <t>Иваненко Алина</t>
  </si>
  <si>
    <t>Хорева Софья</t>
  </si>
  <si>
    <t>Чулпанова София</t>
  </si>
  <si>
    <t>Кемеровская область</t>
  </si>
  <si>
    <t>Попова Алиса</t>
  </si>
  <si>
    <t>Бумина Вероника</t>
  </si>
  <si>
    <t>Чистякова Яна</t>
  </si>
  <si>
    <t>Свердловская область</t>
  </si>
  <si>
    <t>Зайкова Анастасия</t>
  </si>
  <si>
    <t>Новосибирская область</t>
  </si>
  <si>
    <t>Исаева Софья</t>
  </si>
  <si>
    <t>Калачева Татьяна</t>
  </si>
  <si>
    <t>Власова Анна</t>
  </si>
  <si>
    <t>Вологодская область</t>
  </si>
  <si>
    <t>Корбан Анна</t>
  </si>
  <si>
    <t>Валеева Алиса</t>
  </si>
  <si>
    <t>Республика Татарстан</t>
  </si>
  <si>
    <t>Плехова Юлия</t>
  </si>
  <si>
    <t>Соломянова Анастасия</t>
  </si>
  <si>
    <t>Гулевская Анна</t>
  </si>
  <si>
    <t>Астраханская обл.</t>
  </si>
  <si>
    <t>Сиворонова Екатерина</t>
  </si>
  <si>
    <t>Коноплина Полина</t>
  </si>
  <si>
    <t>Респ. Башкортостан</t>
  </si>
  <si>
    <t>Кабацкая Милана</t>
  </si>
  <si>
    <t>Севастополь</t>
  </si>
  <si>
    <t>2005</t>
  </si>
  <si>
    <t>Осинцева Василина</t>
  </si>
  <si>
    <t>Омская область</t>
  </si>
  <si>
    <t>Некрасова Екатерина</t>
  </si>
  <si>
    <t>Московская обл.</t>
  </si>
  <si>
    <t>Гусева Валерия</t>
  </si>
  <si>
    <t>Респ. Татарстан</t>
  </si>
  <si>
    <t>Горинова Светлана</t>
  </si>
  <si>
    <t>Кулешова Вероника</t>
  </si>
  <si>
    <t>Алтайский край</t>
  </si>
  <si>
    <t>Юркевич Виктория</t>
  </si>
  <si>
    <t>Ростовская область</t>
  </si>
  <si>
    <t>Курмачева Мария</t>
  </si>
  <si>
    <t>Акопян Анна</t>
  </si>
  <si>
    <t>Куликова Полина</t>
  </si>
  <si>
    <t>Савченко Маргарита</t>
  </si>
  <si>
    <t>Хаустова Виктория</t>
  </si>
  <si>
    <t>Старшие девушки. Боулдеринг</t>
  </si>
  <si>
    <t>ПМ Арко</t>
  </si>
  <si>
    <t>ПЕ Бриксен</t>
  </si>
  <si>
    <t>взр.рейт.</t>
  </si>
  <si>
    <t>ВЮС Пермь</t>
  </si>
  <si>
    <t>22.09.2019</t>
  </si>
  <si>
    <t>0,75</t>
  </si>
  <si>
    <t>1/0,73</t>
  </si>
  <si>
    <t>1/0,8</t>
  </si>
  <si>
    <t>0,77</t>
  </si>
  <si>
    <t>0,8</t>
  </si>
  <si>
    <t>Смирнова Виктория</t>
  </si>
  <si>
    <t>Матяк-Яблучкина Елена</t>
  </si>
  <si>
    <t>Васичкова Екатерина</t>
  </si>
  <si>
    <t>Ленинградская обл.</t>
  </si>
  <si>
    <t>Фисейская Мария</t>
  </si>
  <si>
    <t>Пляскина Мария</t>
  </si>
  <si>
    <t>Водилова Марта</t>
  </si>
  <si>
    <t>ЯНАО</t>
  </si>
  <si>
    <t>Звонарева Ксения</t>
  </si>
  <si>
    <t>Гарькина Дарья</t>
  </si>
  <si>
    <t>Челябинская обл.</t>
  </si>
  <si>
    <t>Распутько Галина</t>
  </si>
  <si>
    <t>Глотова Дарья</t>
  </si>
  <si>
    <t>Кировская обл.</t>
  </si>
  <si>
    <t>Ившина Александра</t>
  </si>
  <si>
    <t>Компаниец Дарья</t>
  </si>
  <si>
    <t>Омская обл.</t>
  </si>
  <si>
    <t>Чередниченко Екатерина</t>
  </si>
  <si>
    <t>Мезенцева Дарья</t>
  </si>
  <si>
    <t>Новосибирская обл.</t>
  </si>
  <si>
    <t>Шатова Анна</t>
  </si>
  <si>
    <t>Волкова Анастасия</t>
  </si>
  <si>
    <t>Лузина Варвара</t>
  </si>
  <si>
    <t>Царева Карина</t>
  </si>
  <si>
    <t>Сюткина Марина</t>
  </si>
  <si>
    <t>Пичугина Арина</t>
  </si>
  <si>
    <t>Андриевская Полина</t>
  </si>
  <si>
    <t>Гофман Елизавета</t>
  </si>
  <si>
    <t>Телицына Александра</t>
  </si>
  <si>
    <t>Бражкина Ульяна</t>
  </si>
  <si>
    <t>Обицки Алиса</t>
  </si>
  <si>
    <t>Ростовская обл.</t>
  </si>
  <si>
    <t>Шебукова Мария</t>
  </si>
  <si>
    <t>Нижегородская область</t>
  </si>
  <si>
    <t>Устинова Анна</t>
  </si>
  <si>
    <t>Ширинкина Алена</t>
  </si>
  <si>
    <t>Павлова Пелагея</t>
  </si>
  <si>
    <t>Мусатова Анна</t>
  </si>
  <si>
    <t>Глушак Екатерина</t>
  </si>
  <si>
    <t>Павлюкова Екатерина</t>
  </si>
  <si>
    <t>Кузакова Софья</t>
  </si>
  <si>
    <t>Красильникова Арина</t>
  </si>
  <si>
    <t>Удмуртская респ.</t>
  </si>
  <si>
    <t>Семичева Ольга</t>
  </si>
  <si>
    <t>Помыкалова Софья</t>
  </si>
  <si>
    <t>Терехова Полина</t>
  </si>
  <si>
    <t>Воронежская обл.</t>
  </si>
  <si>
    <t>Симбирева Светлана</t>
  </si>
  <si>
    <t>ХМАО</t>
  </si>
  <si>
    <t>Ибраева Виолета</t>
  </si>
  <si>
    <t>респ. Башкортостан</t>
  </si>
  <si>
    <t>Рябухина Ольга</t>
  </si>
  <si>
    <t>Торбина Екатерина</t>
  </si>
  <si>
    <t>Матвеева Анна</t>
  </si>
  <si>
    <t>Иркутская область</t>
  </si>
  <si>
    <t>Юниорки. Боулдеринг</t>
  </si>
  <si>
    <t>0,75/0,6</t>
  </si>
  <si>
    <t>0.56/0,8</t>
  </si>
  <si>
    <t>Фурманова Дарья</t>
  </si>
  <si>
    <t>Веретенина Дарья</t>
  </si>
  <si>
    <t>Евгеньева Анастасия</t>
  </si>
  <si>
    <t>С.-Петербург</t>
  </si>
  <si>
    <t>Кулагина Полина</t>
  </si>
  <si>
    <t>Гульстен Яна</t>
  </si>
  <si>
    <t>Аксенова Полина</t>
  </si>
  <si>
    <t>Юшкевич Анастасия</t>
  </si>
  <si>
    <t>Смоленская обл.</t>
  </si>
  <si>
    <t>Галаганова Дарина</t>
  </si>
  <si>
    <t>Свердловская обл.</t>
  </si>
  <si>
    <t>Трокина Елизавета</t>
  </si>
  <si>
    <t>Сергеева Светлана</t>
  </si>
  <si>
    <t>Миронова Александра</t>
  </si>
  <si>
    <t>Калякина Анна</t>
  </si>
  <si>
    <t>Кессель София</t>
  </si>
  <si>
    <t>Овчинникова Юлия</t>
  </si>
  <si>
    <t>Гареева Карина</t>
  </si>
  <si>
    <t>Богданова Елизавета</t>
  </si>
  <si>
    <t>Павлова Анастасия</t>
  </si>
  <si>
    <t>Гусарик Марьяна</t>
  </si>
  <si>
    <t>Павленко Анастасия</t>
  </si>
  <si>
    <t>Измайлова Софья</t>
  </si>
  <si>
    <t>Осипова Виталия</t>
  </si>
  <si>
    <t>Свердл. обл.</t>
  </si>
  <si>
    <t>Панасина Варвара</t>
  </si>
  <si>
    <t>Банных Полина</t>
  </si>
  <si>
    <t>Гусева Мария</t>
  </si>
  <si>
    <t>Курмачева Анастасия</t>
  </si>
  <si>
    <t>Какунина Александра</t>
  </si>
  <si>
    <t>Злобинская Людмила</t>
  </si>
  <si>
    <t>Воробей Виктория</t>
  </si>
  <si>
    <t>Респ. Адыгея</t>
  </si>
  <si>
    <t>Ладыкина Елизавета</t>
  </si>
  <si>
    <t>Пашнина Алена</t>
  </si>
  <si>
    <t>Вологодская обл.</t>
  </si>
  <si>
    <t>Гапеевцева Евгения</t>
  </si>
  <si>
    <t>Потапова Дарья</t>
  </si>
  <si>
    <t>Моденова Арина</t>
  </si>
  <si>
    <t>Власова Мария</t>
  </si>
  <si>
    <t>Подростки мальчики. Боулдеринг</t>
  </si>
  <si>
    <t>Жилов Евгений</t>
  </si>
  <si>
    <t>2007</t>
  </si>
  <si>
    <t>Матвеев Егор</t>
  </si>
  <si>
    <t>Деньгин Егор</t>
  </si>
  <si>
    <t>Дубровка Николай</t>
  </si>
  <si>
    <t>Матвеев Дмитрий</t>
  </si>
  <si>
    <t>Федоров Федор</t>
  </si>
  <si>
    <t>2008</t>
  </si>
  <si>
    <t>Ольховой Сергей</t>
  </si>
  <si>
    <t>Чурилов Андрей</t>
  </si>
  <si>
    <t>Кривогорницын Кирилл</t>
  </si>
  <si>
    <t>Николаев Роман</t>
  </si>
  <si>
    <t>Республика Башкортостан</t>
  </si>
  <si>
    <t>Лахтычков Александр</t>
  </si>
  <si>
    <t>Тимшанов Аяз</t>
  </si>
  <si>
    <t>Тюменская область</t>
  </si>
  <si>
    <t>Блем Алексей</t>
  </si>
  <si>
    <t>Кузнецов Иван</t>
  </si>
  <si>
    <t>Удмуртская Республика</t>
  </si>
  <si>
    <t>Капустин Игорь</t>
  </si>
  <si>
    <t>Карпинский Максим</t>
  </si>
  <si>
    <t>Младшие юноши. Боулдеринг</t>
  </si>
  <si>
    <t>0,93/0,8</t>
  </si>
  <si>
    <t>Мухин Максим</t>
  </si>
  <si>
    <t>Теплых Александр</t>
  </si>
  <si>
    <t>Проскурня Вячеслав</t>
  </si>
  <si>
    <t>2006</t>
  </si>
  <si>
    <t>Карев Никита</t>
  </si>
  <si>
    <t>Иванов Владислав</t>
  </si>
  <si>
    <t>Гарабурдо Ярослав</t>
  </si>
  <si>
    <t>Нефедов Леонид</t>
  </si>
  <si>
    <t>Кедров Георгий</t>
  </si>
  <si>
    <t>Касимов Александр</t>
  </si>
  <si>
    <t>Бобков Леонтий</t>
  </si>
  <si>
    <t>Виноградов Александр</t>
  </si>
  <si>
    <t>Сулемин Кирилл</t>
  </si>
  <si>
    <t>Давыденко Федор</t>
  </si>
  <si>
    <t>Ефремов Александр</t>
  </si>
  <si>
    <t>Трусов Егор</t>
  </si>
  <si>
    <t>Минкин Николай</t>
  </si>
  <si>
    <t>Евгеньев Иван</t>
  </si>
  <si>
    <t>Архипов Михаил</t>
  </si>
  <si>
    <t>Пак Константин</t>
  </si>
  <si>
    <t>Томская область</t>
  </si>
  <si>
    <t>Мистякимов Камиль</t>
  </si>
  <si>
    <t>Гук Кирилл</t>
  </si>
  <si>
    <t>Михайлов Владимир</t>
  </si>
  <si>
    <t>Пищиков Никита</t>
  </si>
  <si>
    <t>Дульский Илья</t>
  </si>
  <si>
    <t>Грошев Алексей</t>
  </si>
  <si>
    <t>Ленинградская область</t>
  </si>
  <si>
    <t>Корочков Николай</t>
  </si>
  <si>
    <t>Емельянов Егор</t>
  </si>
  <si>
    <t>Московская область</t>
  </si>
  <si>
    <t>Гусаков Даниил</t>
  </si>
  <si>
    <t>Ахметшин Марат</t>
  </si>
  <si>
    <t>Шлыков Даниил</t>
  </si>
  <si>
    <t>Локтев Виталий</t>
  </si>
  <si>
    <t>ХМАО - Югра</t>
  </si>
  <si>
    <t>Дмитриев Иван</t>
  </si>
  <si>
    <t>Костромская область</t>
  </si>
  <si>
    <t>Архипов Вячеслав</t>
  </si>
  <si>
    <t>Чувашов Алексей</t>
  </si>
  <si>
    <t>Платонов Алексей</t>
  </si>
  <si>
    <t>Некрасов Константин</t>
  </si>
  <si>
    <t>Богомолов Матвей</t>
  </si>
  <si>
    <t>Чувашов Даниил</t>
  </si>
  <si>
    <t>Ноздрин Иван</t>
  </si>
  <si>
    <t>Гурьянов Семен</t>
  </si>
  <si>
    <t>Республика Хакасия</t>
  </si>
  <si>
    <t>Василькоров Максим</t>
  </si>
  <si>
    <t>Комаров Матвей</t>
  </si>
  <si>
    <t>Старшие юноши. Боулдеринг</t>
  </si>
  <si>
    <t>МКЕ
Soure</t>
  </si>
  <si>
    <t>Взр. Рейтинг</t>
  </si>
  <si>
    <t>0,5/0,4</t>
  </si>
  <si>
    <t>0,74</t>
  </si>
  <si>
    <t>Ковалев Юрий</t>
  </si>
  <si>
    <t>Шуневич Владислав</t>
  </si>
  <si>
    <t>Щербаков Лев</t>
  </si>
  <si>
    <t>Захаров Владимир</t>
  </si>
  <si>
    <t>Миллер Максим</t>
  </si>
  <si>
    <t>Рыжов Максим</t>
  </si>
  <si>
    <t>Иванов Никита</t>
  </si>
  <si>
    <t>Каменских Артем</t>
  </si>
  <si>
    <t>Копытов Егор</t>
  </si>
  <si>
    <t>Башкирцев Олег</t>
  </si>
  <si>
    <t>Яценко Иван</t>
  </si>
  <si>
    <t>Голубцов Егор</t>
  </si>
  <si>
    <t>Чувашев Артем</t>
  </si>
  <si>
    <t>Степанчук Макар</t>
  </si>
  <si>
    <t>Семенченко Михаил</t>
  </si>
  <si>
    <t>Белянкин Кирилл</t>
  </si>
  <si>
    <t>Демидов Илья</t>
  </si>
  <si>
    <t>Баранов Андрей</t>
  </si>
  <si>
    <t>Сидельников Матвей</t>
  </si>
  <si>
    <t>Донцов Александр</t>
  </si>
  <si>
    <t>Новиков Евгений</t>
  </si>
  <si>
    <t>Чибриков Александр</t>
  </si>
  <si>
    <t>Останин Семен</t>
  </si>
  <si>
    <t>Полевой Кирилл</t>
  </si>
  <si>
    <t>Курило Никита</t>
  </si>
  <si>
    <t>Мельник Даниил</t>
  </si>
  <si>
    <t>Зверев Алексей</t>
  </si>
  <si>
    <t>Павленко Иван</t>
  </si>
  <si>
    <t>Тетюшев Тимофей</t>
  </si>
  <si>
    <t>Нечипоренко Кирилл</t>
  </si>
  <si>
    <t>Матвеев Михаил</t>
  </si>
  <si>
    <t>Тульская обл.</t>
  </si>
  <si>
    <t>Шестаков Филипп</t>
  </si>
  <si>
    <t>Хабаровский край</t>
  </si>
  <si>
    <t>Малета Никита</t>
  </si>
  <si>
    <t>Рожнов Никита</t>
  </si>
  <si>
    <t>Соболев Ярослав</t>
  </si>
  <si>
    <t>Ростовская обл</t>
  </si>
  <si>
    <t>Супрун Алексей</t>
  </si>
  <si>
    <t>Уткин Егор</t>
  </si>
  <si>
    <t>Сизов Даниил</t>
  </si>
  <si>
    <t>Литвинов Леонид</t>
  </si>
  <si>
    <t>Рябых Илья</t>
  </si>
  <si>
    <t>Кузин Евгений</t>
  </si>
  <si>
    <t>Стулов Артем</t>
  </si>
  <si>
    <t>Горбунов Артур</t>
  </si>
  <si>
    <t>Бончев Никита</t>
  </si>
  <si>
    <t>Гронский Павел</t>
  </si>
  <si>
    <t>Ипатов Вадим</t>
  </si>
  <si>
    <t>Постников Макс</t>
  </si>
  <si>
    <t>Зданчук Иван</t>
  </si>
  <si>
    <t>Тихомиров Евгений</t>
  </si>
  <si>
    <t>Сунгуров Никита</t>
  </si>
  <si>
    <t>Ивощук Иван</t>
  </si>
  <si>
    <t>Яблоков Александр</t>
  </si>
  <si>
    <t>Султанов Вячеслав</t>
  </si>
  <si>
    <t>Моторин Владислав</t>
  </si>
  <si>
    <t>Юниоры. Боулдеринг</t>
  </si>
  <si>
    <t>МКЕ
Graz</t>
  </si>
  <si>
    <t>Дербышев Артемий</t>
  </si>
  <si>
    <t>Овчинников Семен</t>
  </si>
  <si>
    <t>Белоусов Артур</t>
  </si>
  <si>
    <t>Данилин Илья</t>
  </si>
  <si>
    <t>Волков Вячеслав</t>
  </si>
  <si>
    <t>Карпов Тимофей</t>
  </si>
  <si>
    <t>Бобренев Игорь</t>
  </si>
  <si>
    <t>Зарубин Тимофей</t>
  </si>
  <si>
    <t>Косков Артем</t>
  </si>
  <si>
    <t>Невзоров Никита</t>
  </si>
  <si>
    <t>Каратунов Иван</t>
  </si>
  <si>
    <t>Смирнов Валерий</t>
  </si>
  <si>
    <t>Юдин Кирилл</t>
  </si>
  <si>
    <t>Старовойтов Максим</t>
  </si>
  <si>
    <t>Пономарев Елисей</t>
  </si>
  <si>
    <t>Полковников Артемий</t>
  </si>
  <si>
    <t>Кряжев Макар</t>
  </si>
  <si>
    <t>Букоткин Игорь</t>
  </si>
  <si>
    <t>Ставропольский край</t>
  </si>
  <si>
    <t>Погорелов Даниил</t>
  </si>
  <si>
    <t>Смык Андрей</t>
  </si>
  <si>
    <t>Житюк Олег</t>
  </si>
  <si>
    <t>Бешкильцев Иван</t>
  </si>
  <si>
    <t>Леко Андрей</t>
  </si>
  <si>
    <t>Брагин Дмитрий</t>
  </si>
  <si>
    <t>Шайдуров Александр</t>
  </si>
  <si>
    <t>Пестов Максим</t>
  </si>
  <si>
    <t>Травников Дмитрий</t>
  </si>
  <si>
    <t>Костин Дмитрий</t>
  </si>
  <si>
    <t>Огородников Данил</t>
  </si>
  <si>
    <t>Хасанов Роман</t>
  </si>
  <si>
    <t>Божко Роман</t>
  </si>
  <si>
    <t>Акимов Иван</t>
  </si>
  <si>
    <t>Младшие девушки. Многоборье</t>
  </si>
  <si>
    <t>Нет баллов за соревнования в расчетном периоде</t>
  </si>
  <si>
    <t>Старшие девушки. Многоборье</t>
  </si>
  <si>
    <t>2003</t>
  </si>
  <si>
    <t>Юниорки. Многоборье</t>
  </si>
  <si>
    <t>2002</t>
  </si>
  <si>
    <t>Кушаева Камилла</t>
  </si>
  <si>
    <t>Младшие юноши. Многоборье</t>
  </si>
  <si>
    <t>ПЕ
20.10.2019
1,2</t>
  </si>
  <si>
    <t>Старшие юноши. Многоборье</t>
  </si>
  <si>
    <t>ПЕ
20.10.2019
9,6</t>
  </si>
  <si>
    <t>2004</t>
  </si>
  <si>
    <t>Юниоры. Многоборье</t>
  </si>
  <si>
    <t>Бушин Олег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</si>
</sst>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"/>
    <numFmt numFmtId="166" formatCode="@"/>
    <numFmt numFmtId="167" formatCode="&quot;2007&quot;"/>
    <numFmt numFmtId="168" formatCode="#,##0.0"/>
    <numFmt numFmtId="169" formatCode="&quot;2005&quot;"/>
    <numFmt numFmtId="170" formatCode="&quot;2006&quot;"/>
    <numFmt numFmtId="171" formatCode="0"/>
    <numFmt numFmtId="172" formatCode="D/M/YY"/>
    <numFmt numFmtId="173" formatCode="0%"/>
  </numFmts>
  <fonts count="17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9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 horizontal="left"/>
    </xf>
    <xf numFmtId="164" fontId="7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11" fillId="0" borderId="0" xfId="0" applyFont="1" applyFill="1" applyAlignment="1">
      <alignment horizontal="left"/>
    </xf>
    <xf numFmtId="164" fontId="11" fillId="0" borderId="0" xfId="0" applyFont="1" applyFill="1" applyAlignment="1">
      <alignment horizontal="center"/>
    </xf>
    <xf numFmtId="164" fontId="12" fillId="0" borderId="0" xfId="0" applyFont="1" applyFill="1" applyAlignment="1">
      <alignment horizontal="center"/>
    </xf>
    <xf numFmtId="164" fontId="11" fillId="0" borderId="0" xfId="0" applyFont="1" applyFill="1" applyAlignment="1">
      <alignment horizontal="right"/>
    </xf>
    <xf numFmtId="164" fontId="13" fillId="0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 wrapText="1"/>
    </xf>
    <xf numFmtId="168" fontId="8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6" fontId="13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/>
    </xf>
    <xf numFmtId="169" fontId="8" fillId="0" borderId="1" xfId="0" applyNumberFormat="1" applyFont="1" applyFill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left"/>
    </xf>
    <xf numFmtId="164" fontId="14" fillId="0" borderId="1" xfId="0" applyFont="1" applyFill="1" applyBorder="1" applyAlignment="1">
      <alignment/>
    </xf>
    <xf numFmtId="170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15" fillId="0" borderId="0" xfId="0" applyFont="1" applyFill="1" applyAlignment="1">
      <alignment horizontal="center"/>
    </xf>
    <xf numFmtId="164" fontId="15" fillId="0" borderId="0" xfId="0" applyFont="1" applyFill="1" applyAlignment="1">
      <alignment horizontal="right"/>
    </xf>
    <xf numFmtId="164" fontId="8" fillId="0" borderId="2" xfId="0" applyFont="1" applyFill="1" applyBorder="1" applyAlignment="1">
      <alignment vertical="center"/>
    </xf>
    <xf numFmtId="165" fontId="13" fillId="0" borderId="2" xfId="0" applyNumberFormat="1" applyFont="1" applyFill="1" applyBorder="1" applyAlignment="1">
      <alignment horizontal="center" vertical="center" wrapText="1"/>
    </xf>
    <xf numFmtId="164" fontId="8" fillId="0" borderId="1" xfId="22" applyFont="1" applyFill="1">
      <alignment horizontal="left" vertical="center"/>
      <protection/>
    </xf>
    <xf numFmtId="164" fontId="8" fillId="0" borderId="2" xfId="0" applyFont="1" applyFill="1" applyBorder="1" applyAlignment="1">
      <alignment horizontal="left" vertical="center"/>
    </xf>
    <xf numFmtId="171" fontId="8" fillId="0" borderId="1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/>
    </xf>
    <xf numFmtId="168" fontId="8" fillId="0" borderId="2" xfId="0" applyNumberFormat="1" applyFont="1" applyFill="1" applyBorder="1" applyAlignment="1">
      <alignment horizontal="center" wrapText="1"/>
    </xf>
    <xf numFmtId="168" fontId="5" fillId="0" borderId="2" xfId="0" applyNumberFormat="1" applyFont="1" applyFill="1" applyBorder="1" applyAlignment="1">
      <alignment horizontal="center" wrapText="1"/>
    </xf>
    <xf numFmtId="168" fontId="5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5" fillId="0" borderId="2" xfId="0" applyNumberFormat="1" applyFont="1" applyFill="1" applyBorder="1" applyAlignment="1">
      <alignment horizontal="center"/>
    </xf>
    <xf numFmtId="168" fontId="5" fillId="0" borderId="2" xfId="0" applyNumberFormat="1" applyFont="1" applyFill="1" applyBorder="1" applyAlignment="1">
      <alignment horizontal="center"/>
    </xf>
    <xf numFmtId="164" fontId="8" fillId="0" borderId="3" xfId="21" applyFont="1" applyFill="1" applyBorder="1" applyAlignment="1">
      <alignment horizontal="left" vertical="center"/>
      <protection/>
    </xf>
    <xf numFmtId="168" fontId="14" fillId="0" borderId="2" xfId="0" applyNumberFormat="1" applyFont="1" applyFill="1" applyBorder="1" applyAlignment="1">
      <alignment horizontal="center" wrapText="1"/>
    </xf>
    <xf numFmtId="168" fontId="14" fillId="0" borderId="2" xfId="0" applyNumberFormat="1" applyFont="1" applyFill="1" applyBorder="1" applyAlignment="1">
      <alignment horizontal="center"/>
    </xf>
    <xf numFmtId="164" fontId="8" fillId="0" borderId="1" xfId="21" applyFont="1" applyFill="1" applyAlignment="1">
      <alignment horizontal="left" vertical="center"/>
      <protection/>
    </xf>
    <xf numFmtId="164" fontId="8" fillId="0" borderId="3" xfId="0" applyFont="1" applyFill="1" applyBorder="1" applyAlignment="1">
      <alignment/>
    </xf>
    <xf numFmtId="164" fontId="10" fillId="0" borderId="0" xfId="0" applyFont="1" applyFill="1" applyAlignment="1">
      <alignment horizontal="left"/>
    </xf>
    <xf numFmtId="164" fontId="10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4" fontId="13" fillId="0" borderId="1" xfId="0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wrapText="1"/>
    </xf>
    <xf numFmtId="168" fontId="12" fillId="0" borderId="1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wrapText="1"/>
    </xf>
    <xf numFmtId="171" fontId="8" fillId="0" borderId="2" xfId="0" applyNumberFormat="1" applyFont="1" applyFill="1" applyBorder="1" applyAlignment="1">
      <alignment horizontal="center" wrapText="1"/>
    </xf>
    <xf numFmtId="168" fontId="5" fillId="0" borderId="1" xfId="0" applyNumberFormat="1" applyFont="1" applyFill="1" applyBorder="1" applyAlignment="1">
      <alignment horizontal="center"/>
    </xf>
    <xf numFmtId="171" fontId="8" fillId="0" borderId="3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 wrapText="1"/>
    </xf>
    <xf numFmtId="164" fontId="8" fillId="0" borderId="1" xfId="22" applyFont="1" applyFill="1" applyAlignment="1">
      <alignment horizontal="left" vertical="center"/>
      <protection/>
    </xf>
    <xf numFmtId="164" fontId="8" fillId="0" borderId="3" xfId="0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/>
    </xf>
    <xf numFmtId="164" fontId="14" fillId="0" borderId="2" xfId="0" applyFont="1" applyFill="1" applyBorder="1" applyAlignment="1">
      <alignment horizontal="left" vertical="center"/>
    </xf>
    <xf numFmtId="168" fontId="12" fillId="0" borderId="2" xfId="0" applyNumberFormat="1" applyFont="1" applyFill="1" applyBorder="1" applyAlignment="1">
      <alignment horizontal="center" wrapText="1"/>
    </xf>
    <xf numFmtId="164" fontId="11" fillId="0" borderId="0" xfId="0" applyFont="1" applyFill="1" applyAlignment="1">
      <alignment/>
    </xf>
    <xf numFmtId="164" fontId="5" fillId="0" borderId="2" xfId="0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64" fontId="14" fillId="0" borderId="1" xfId="22" applyFont="1" applyFill="1" applyAlignment="1">
      <alignment horizontal="left" vertical="center"/>
      <protection/>
    </xf>
    <xf numFmtId="164" fontId="16" fillId="0" borderId="1" xfId="0" applyFont="1" applyFill="1" applyBorder="1" applyAlignment="1">
      <alignment horizontal="left"/>
    </xf>
    <xf numFmtId="173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  <xf numFmtId="164" fontId="8" fillId="0" borderId="1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left"/>
    </xf>
    <xf numFmtId="164" fontId="8" fillId="0" borderId="1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164" fontId="13" fillId="0" borderId="1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left"/>
    </xf>
    <xf numFmtId="164" fontId="8" fillId="0" borderId="2" xfId="0" applyNumberFormat="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workbookViewId="0" topLeftCell="A1">
      <selection activeCell="A1" sqref="A1"/>
    </sheetView>
  </sheetViews>
  <sheetFormatPr defaultColWidth="6.8515625" defaultRowHeight="15" customHeight="1"/>
  <cols>
    <col min="1" max="1" width="5.421875" style="1" customWidth="1"/>
    <col min="2" max="2" width="22.57421875" style="1" customWidth="1"/>
    <col min="3" max="3" width="18.57421875" style="1" customWidth="1"/>
    <col min="4" max="4" width="8.00390625" style="1" customWidth="1"/>
    <col min="5" max="6" width="10.8515625" style="2" customWidth="1"/>
    <col min="7" max="7" width="10.8515625" style="3" customWidth="1"/>
    <col min="8" max="16384" width="8.00390625" style="1" customWidth="1"/>
  </cols>
  <sheetData>
    <row r="1" spans="1:10" s="8" customFormat="1" ht="20.25" customHeight="1">
      <c r="A1" s="4" t="s">
        <v>0</v>
      </c>
      <c r="B1" s="5"/>
      <c r="C1" s="5"/>
      <c r="D1" s="5"/>
      <c r="E1" s="6"/>
      <c r="F1" s="6"/>
      <c r="G1" s="7"/>
      <c r="I1" s="9"/>
      <c r="J1" s="9"/>
    </row>
    <row r="2" spans="1:7" ht="12.75" customHeight="1">
      <c r="A2" s="10"/>
      <c r="D2" s="10"/>
      <c r="E2" s="6"/>
      <c r="F2" s="6"/>
      <c r="G2" s="11"/>
    </row>
    <row r="3" spans="1:7" s="12" customFormat="1" ht="12.75" customHeight="1">
      <c r="A3" s="12" t="s">
        <v>1</v>
      </c>
      <c r="B3" s="13"/>
      <c r="C3" s="13"/>
      <c r="D3" s="13"/>
      <c r="E3" s="14"/>
      <c r="F3" s="14"/>
      <c r="G3" s="15"/>
    </row>
    <row r="4" spans="1:7" ht="12.75" customHeight="1">
      <c r="A4" s="10"/>
      <c r="D4" s="10"/>
      <c r="E4" s="6"/>
      <c r="F4" s="6"/>
      <c r="G4" s="11"/>
    </row>
    <row r="5" spans="1:7" ht="12.75" customHeight="1">
      <c r="A5" s="10"/>
      <c r="D5" s="10"/>
      <c r="E5" s="6"/>
      <c r="F5" s="6"/>
      <c r="G5" s="11"/>
    </row>
    <row r="6" spans="1:7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8" t="s">
        <v>6</v>
      </c>
      <c r="F6" s="16" t="s">
        <v>7</v>
      </c>
      <c r="G6" s="16" t="s">
        <v>8</v>
      </c>
    </row>
    <row r="7" spans="1:7" ht="12.75" customHeight="1">
      <c r="A7" s="16"/>
      <c r="B7" s="16"/>
      <c r="C7" s="16"/>
      <c r="D7" s="16"/>
      <c r="E7" s="19">
        <v>43625</v>
      </c>
      <c r="F7" s="20">
        <v>43732</v>
      </c>
      <c r="G7" s="16"/>
    </row>
    <row r="8" spans="1:7" ht="12.75" customHeight="1">
      <c r="A8" s="16"/>
      <c r="B8" s="16"/>
      <c r="C8" s="16"/>
      <c r="D8" s="16"/>
      <c r="E8" s="21" t="s">
        <v>9</v>
      </c>
      <c r="F8" s="21" t="s">
        <v>10</v>
      </c>
      <c r="G8" s="16"/>
    </row>
    <row r="9" spans="1:7" s="9" customFormat="1" ht="14.25" customHeight="1">
      <c r="A9" s="22">
        <v>1</v>
      </c>
      <c r="B9" s="23" t="s">
        <v>11</v>
      </c>
      <c r="C9" s="23" t="s">
        <v>12</v>
      </c>
      <c r="D9" s="24">
        <v>2007</v>
      </c>
      <c r="E9" s="25">
        <v>51</v>
      </c>
      <c r="F9" s="26">
        <v>35.1</v>
      </c>
      <c r="G9" s="27">
        <f aca="true" t="shared" si="0" ref="G9:G22">LARGE(E9:F9,1)+LARGE(E9:F9,2)</f>
        <v>86.1</v>
      </c>
    </row>
    <row r="10" spans="1:7" s="9" customFormat="1" ht="14.25" customHeight="1">
      <c r="A10" s="22">
        <v>2</v>
      </c>
      <c r="B10" s="23" t="s">
        <v>13</v>
      </c>
      <c r="C10" s="23" t="s">
        <v>14</v>
      </c>
      <c r="D10" s="24">
        <v>2007</v>
      </c>
      <c r="E10" s="25">
        <v>80</v>
      </c>
      <c r="F10" s="25">
        <v>0</v>
      </c>
      <c r="G10" s="27">
        <f t="shared" si="0"/>
        <v>80</v>
      </c>
    </row>
    <row r="11" spans="1:7" s="9" customFormat="1" ht="14.25" customHeight="1">
      <c r="A11" s="22">
        <v>3</v>
      </c>
      <c r="B11" s="23" t="s">
        <v>15</v>
      </c>
      <c r="C11" s="23" t="s">
        <v>12</v>
      </c>
      <c r="D11" s="24">
        <v>2007</v>
      </c>
      <c r="E11" s="25">
        <v>40</v>
      </c>
      <c r="F11" s="26">
        <v>27.54</v>
      </c>
      <c r="G11" s="27">
        <f t="shared" si="0"/>
        <v>67.53999999999999</v>
      </c>
    </row>
    <row r="12" spans="1:7" s="9" customFormat="1" ht="14.25" customHeight="1">
      <c r="A12" s="22">
        <v>4</v>
      </c>
      <c r="B12" s="23" t="s">
        <v>16</v>
      </c>
      <c r="C12" s="23" t="s">
        <v>12</v>
      </c>
      <c r="D12" s="24">
        <v>2007</v>
      </c>
      <c r="E12" s="25">
        <v>43</v>
      </c>
      <c r="F12" s="28">
        <v>12.96</v>
      </c>
      <c r="G12" s="27">
        <f t="shared" si="0"/>
        <v>55.96</v>
      </c>
    </row>
    <row r="13" spans="1:7" s="9" customFormat="1" ht="14.25" customHeight="1">
      <c r="A13" s="22">
        <v>5</v>
      </c>
      <c r="B13" s="23" t="s">
        <v>17</v>
      </c>
      <c r="C13" s="23" t="s">
        <v>14</v>
      </c>
      <c r="D13" s="24">
        <v>2007</v>
      </c>
      <c r="E13" s="25">
        <v>55</v>
      </c>
      <c r="F13" s="25">
        <v>0</v>
      </c>
      <c r="G13" s="27">
        <f t="shared" si="0"/>
        <v>55</v>
      </c>
    </row>
    <row r="14" spans="1:7" s="9" customFormat="1" ht="14.25" customHeight="1">
      <c r="A14" s="22">
        <v>6</v>
      </c>
      <c r="B14" s="23" t="s">
        <v>18</v>
      </c>
      <c r="C14" s="23" t="s">
        <v>19</v>
      </c>
      <c r="D14" s="24">
        <v>2007</v>
      </c>
      <c r="E14" s="25">
        <v>10</v>
      </c>
      <c r="F14" s="26">
        <v>29.7</v>
      </c>
      <c r="G14" s="27">
        <f t="shared" si="0"/>
        <v>39.7</v>
      </c>
    </row>
    <row r="15" spans="1:7" s="9" customFormat="1" ht="14.25" customHeight="1">
      <c r="A15" s="22">
        <v>7</v>
      </c>
      <c r="B15" s="23" t="s">
        <v>20</v>
      </c>
      <c r="C15" s="23" t="s">
        <v>21</v>
      </c>
      <c r="D15" s="24">
        <v>2007</v>
      </c>
      <c r="E15" s="25">
        <v>28</v>
      </c>
      <c r="F15" s="25">
        <v>0</v>
      </c>
      <c r="G15" s="27">
        <f t="shared" si="0"/>
        <v>28</v>
      </c>
    </row>
    <row r="16" spans="1:7" s="9" customFormat="1" ht="14.25" customHeight="1">
      <c r="A16" s="22">
        <v>8</v>
      </c>
      <c r="B16" s="23" t="s">
        <v>22</v>
      </c>
      <c r="C16" s="23" t="s">
        <v>23</v>
      </c>
      <c r="D16" s="22">
        <v>2008</v>
      </c>
      <c r="E16" s="25">
        <v>0</v>
      </c>
      <c r="F16" s="28">
        <v>18.36</v>
      </c>
      <c r="G16" s="27">
        <f t="shared" si="0"/>
        <v>18.36</v>
      </c>
    </row>
    <row r="17" spans="1:7" s="9" customFormat="1" ht="14.25" customHeight="1">
      <c r="A17" s="22">
        <v>9</v>
      </c>
      <c r="B17" s="23" t="s">
        <v>24</v>
      </c>
      <c r="C17" s="23" t="s">
        <v>21</v>
      </c>
      <c r="D17" s="24">
        <v>2007</v>
      </c>
      <c r="E17" s="25">
        <v>18</v>
      </c>
      <c r="F17" s="25">
        <v>0</v>
      </c>
      <c r="G17" s="27">
        <f t="shared" si="0"/>
        <v>18</v>
      </c>
    </row>
    <row r="18" spans="1:7" s="9" customFormat="1" ht="14.25" customHeight="1">
      <c r="A18" s="22">
        <v>10</v>
      </c>
      <c r="B18" s="23" t="s">
        <v>25</v>
      </c>
      <c r="C18" s="23" t="s">
        <v>19</v>
      </c>
      <c r="D18" s="22">
        <v>2007</v>
      </c>
      <c r="E18" s="25">
        <v>0</v>
      </c>
      <c r="F18" s="28">
        <v>15.12</v>
      </c>
      <c r="G18" s="27">
        <f t="shared" si="0"/>
        <v>15.12</v>
      </c>
    </row>
    <row r="19" spans="1:7" s="9" customFormat="1" ht="14.25" customHeight="1">
      <c r="A19" s="22">
        <v>11</v>
      </c>
      <c r="B19" s="23" t="s">
        <v>26</v>
      </c>
      <c r="C19" s="29" t="s">
        <v>19</v>
      </c>
      <c r="D19" s="22">
        <v>2009</v>
      </c>
      <c r="E19" s="25">
        <v>0</v>
      </c>
      <c r="F19" s="28">
        <v>14.04</v>
      </c>
      <c r="G19" s="27">
        <f t="shared" si="0"/>
        <v>14.04</v>
      </c>
    </row>
    <row r="20" spans="1:7" s="9" customFormat="1" ht="14.25" customHeight="1">
      <c r="A20" s="22">
        <v>11</v>
      </c>
      <c r="B20" s="23" t="s">
        <v>27</v>
      </c>
      <c r="C20" s="23" t="s">
        <v>28</v>
      </c>
      <c r="D20" s="24">
        <v>2007</v>
      </c>
      <c r="E20" s="25">
        <v>14</v>
      </c>
      <c r="F20" s="25">
        <v>0</v>
      </c>
      <c r="G20" s="27">
        <f t="shared" si="0"/>
        <v>14</v>
      </c>
    </row>
    <row r="21" spans="1:7" s="9" customFormat="1" ht="14.25" customHeight="1">
      <c r="A21" s="22">
        <v>13</v>
      </c>
      <c r="B21" s="23" t="s">
        <v>29</v>
      </c>
      <c r="C21" s="23" t="s">
        <v>23</v>
      </c>
      <c r="D21" s="22">
        <v>2008</v>
      </c>
      <c r="E21" s="25">
        <v>0</v>
      </c>
      <c r="F21" s="28">
        <v>11.88</v>
      </c>
      <c r="G21" s="27">
        <f t="shared" si="0"/>
        <v>11.88</v>
      </c>
    </row>
    <row r="22" spans="1:7" s="9" customFormat="1" ht="14.25" customHeight="1">
      <c r="A22" s="22">
        <v>14</v>
      </c>
      <c r="B22" s="23" t="s">
        <v>30</v>
      </c>
      <c r="C22" s="23" t="s">
        <v>12</v>
      </c>
      <c r="D22" s="22">
        <v>2007</v>
      </c>
      <c r="E22" s="25">
        <v>0</v>
      </c>
      <c r="F22" s="28">
        <v>8.64</v>
      </c>
      <c r="G22" s="27">
        <f t="shared" si="0"/>
        <v>8.64</v>
      </c>
    </row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7.421875" style="2" customWidth="1"/>
    <col min="6" max="21" width="8.00390625" style="1" customWidth="1"/>
    <col min="22" max="16384" width="17.28125" style="1" customWidth="1"/>
  </cols>
  <sheetData>
    <row r="1" spans="1:8" s="8" customFormat="1" ht="17.25" customHeight="1">
      <c r="A1" s="4" t="s">
        <v>0</v>
      </c>
      <c r="B1" s="5"/>
      <c r="C1" s="5"/>
      <c r="D1" s="5"/>
      <c r="E1" s="6"/>
      <c r="G1" s="9"/>
      <c r="H1" s="9"/>
    </row>
    <row r="2" spans="1:5" ht="12.75" customHeight="1">
      <c r="A2" s="10"/>
      <c r="D2" s="10"/>
      <c r="E2" s="6"/>
    </row>
    <row r="3" spans="1:21" ht="12.75" customHeight="1">
      <c r="A3" s="12" t="s">
        <v>387</v>
      </c>
      <c r="B3" s="13"/>
      <c r="C3" s="13"/>
      <c r="D3" s="13"/>
      <c r="E3" s="38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5" ht="12.75" customHeight="1">
      <c r="A4" s="10"/>
      <c r="D4" s="10"/>
      <c r="E4" s="6"/>
    </row>
    <row r="5" spans="1:5" ht="12.75" customHeight="1">
      <c r="A5" s="10"/>
      <c r="D5" s="10"/>
      <c r="E5" s="6"/>
    </row>
    <row r="6" spans="1:6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109</v>
      </c>
      <c r="F6" s="16" t="s">
        <v>8</v>
      </c>
    </row>
    <row r="7" spans="1:6" ht="12.75" customHeight="1">
      <c r="A7" s="16"/>
      <c r="B7" s="16"/>
      <c r="C7" s="16"/>
      <c r="D7" s="16"/>
      <c r="E7" s="16"/>
      <c r="F7" s="16"/>
    </row>
    <row r="8" spans="1:6" ht="12.75" customHeight="1">
      <c r="A8" s="16"/>
      <c r="B8" s="16"/>
      <c r="C8" s="16"/>
      <c r="D8" s="16"/>
      <c r="E8" s="16"/>
      <c r="F8" s="16"/>
    </row>
    <row r="9" spans="1:21" s="2" customFormat="1" ht="14.25" customHeight="1">
      <c r="A9" s="31">
        <v>1</v>
      </c>
      <c r="B9" s="85" t="s">
        <v>125</v>
      </c>
      <c r="C9" s="85" t="s">
        <v>45</v>
      </c>
      <c r="D9" s="84" t="s">
        <v>388</v>
      </c>
      <c r="E9" s="47">
        <v>43.5</v>
      </c>
      <c r="F9" s="45">
        <f aca="true" t="shared" si="0" ref="F9:F12">E9</f>
        <v>43.5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s="2" customFormat="1" ht="14.25" customHeight="1">
      <c r="A10" s="31">
        <v>2</v>
      </c>
      <c r="B10" s="86" t="s">
        <v>122</v>
      </c>
      <c r="C10" s="86" t="s">
        <v>98</v>
      </c>
      <c r="D10" s="87" t="s">
        <v>388</v>
      </c>
      <c r="E10" s="47">
        <v>14</v>
      </c>
      <c r="F10" s="45">
        <f t="shared" si="0"/>
        <v>14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s="2" customFormat="1" ht="14.25" customHeight="1">
      <c r="A11" s="31">
        <v>3</v>
      </c>
      <c r="B11" s="86" t="s">
        <v>135</v>
      </c>
      <c r="C11" s="86" t="s">
        <v>72</v>
      </c>
      <c r="D11" s="87" t="s">
        <v>388</v>
      </c>
      <c r="E11" s="47">
        <v>10</v>
      </c>
      <c r="F11" s="45">
        <f t="shared" si="0"/>
        <v>10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2" customFormat="1" ht="14.25" customHeight="1">
      <c r="A12" s="31">
        <v>4</v>
      </c>
      <c r="B12" s="85" t="s">
        <v>138</v>
      </c>
      <c r="C12" s="85" t="s">
        <v>19</v>
      </c>
      <c r="D12" s="84" t="s">
        <v>388</v>
      </c>
      <c r="E12" s="47">
        <v>6.2</v>
      </c>
      <c r="F12" s="45">
        <f t="shared" si="0"/>
        <v>6.2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8"/>
  <sheetViews>
    <sheetView zoomScale="120" zoomScaleNormal="120" workbookViewId="0" topLeftCell="A1">
      <selection activeCell="A1" sqref="A1"/>
    </sheetView>
  </sheetViews>
  <sheetFormatPr defaultColWidth="16.00390625" defaultRowHeight="12.75" customHeight="1"/>
  <cols>
    <col min="1" max="1" width="5.8515625" style="1" customWidth="1"/>
    <col min="2" max="2" width="19.8515625" style="1" customWidth="1"/>
    <col min="3" max="3" width="20.28125" style="1" customWidth="1"/>
    <col min="4" max="4" width="5.140625" style="1" customWidth="1"/>
    <col min="5" max="5" width="7.140625" style="1" customWidth="1"/>
    <col min="6" max="6" width="8.421875" style="1" customWidth="1"/>
    <col min="7" max="21" width="8.00390625" style="1" customWidth="1"/>
    <col min="22" max="16384" width="17.28125" style="1" customWidth="1"/>
  </cols>
  <sheetData>
    <row r="1" spans="1:8" s="8" customFormat="1" ht="16.5" customHeight="1">
      <c r="A1" s="4" t="s">
        <v>0</v>
      </c>
      <c r="B1" s="5"/>
      <c r="C1" s="5"/>
      <c r="D1" s="5"/>
      <c r="E1" s="6"/>
      <c r="G1" s="9"/>
      <c r="H1" s="9"/>
    </row>
    <row r="2" spans="1:5" ht="16.5" customHeight="1">
      <c r="A2" s="10"/>
      <c r="D2" s="10"/>
      <c r="E2" s="10"/>
    </row>
    <row r="3" spans="1:21" ht="16.5" customHeight="1">
      <c r="A3" s="12" t="s">
        <v>389</v>
      </c>
      <c r="B3" s="13"/>
      <c r="C3" s="13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4.25" customHeight="1">
      <c r="A4" s="11"/>
      <c r="B4" s="58"/>
      <c r="C4" s="58"/>
      <c r="D4" s="11"/>
      <c r="E4" s="11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0.5" customHeight="1">
      <c r="A5" s="11"/>
      <c r="B5" s="58"/>
      <c r="C5" s="58"/>
      <c r="D5" s="59"/>
      <c r="E5" s="59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6" ht="13.5" customHeight="1">
      <c r="A6" s="63" t="s">
        <v>2</v>
      </c>
      <c r="B6" s="88" t="s">
        <v>3</v>
      </c>
      <c r="C6" s="88" t="s">
        <v>4</v>
      </c>
      <c r="D6" s="63" t="s">
        <v>5</v>
      </c>
      <c r="E6" s="63" t="s">
        <v>109</v>
      </c>
      <c r="F6" s="63" t="s">
        <v>8</v>
      </c>
    </row>
    <row r="7" spans="1:6" ht="22.5" customHeight="1">
      <c r="A7" s="63"/>
      <c r="B7" s="63"/>
      <c r="C7" s="63"/>
      <c r="D7" s="63"/>
      <c r="E7" s="63"/>
      <c r="F7" s="63"/>
    </row>
    <row r="8" spans="1:6" ht="9" customHeight="1">
      <c r="A8" s="63"/>
      <c r="B8" s="63"/>
      <c r="C8" s="63"/>
      <c r="D8" s="63"/>
      <c r="E8" s="63"/>
      <c r="F8" s="63"/>
    </row>
    <row r="9" spans="1:6" ht="12.75" customHeight="1">
      <c r="A9" s="31">
        <v>1</v>
      </c>
      <c r="B9" s="43" t="s">
        <v>179</v>
      </c>
      <c r="C9" s="43" t="s">
        <v>19</v>
      </c>
      <c r="D9" s="44">
        <v>2002</v>
      </c>
      <c r="E9" s="47">
        <v>64.4</v>
      </c>
      <c r="F9" s="45">
        <f aca="true" t="shared" si="0" ref="F9:F18">E9</f>
        <v>64.4</v>
      </c>
    </row>
    <row r="10" spans="1:6" ht="12.75" customHeight="1">
      <c r="A10" s="31">
        <v>2</v>
      </c>
      <c r="B10" s="43" t="s">
        <v>175</v>
      </c>
      <c r="C10" s="43" t="s">
        <v>19</v>
      </c>
      <c r="D10" s="44">
        <v>2002</v>
      </c>
      <c r="E10" s="47">
        <v>61.6</v>
      </c>
      <c r="F10" s="45">
        <f t="shared" si="0"/>
        <v>61.6</v>
      </c>
    </row>
    <row r="11" spans="1:6" ht="12.75" customHeight="1">
      <c r="A11" s="31">
        <v>3</v>
      </c>
      <c r="B11" s="46" t="s">
        <v>187</v>
      </c>
      <c r="C11" s="46" t="s">
        <v>12</v>
      </c>
      <c r="D11" s="22">
        <v>2002</v>
      </c>
      <c r="E11" s="47">
        <v>55.5</v>
      </c>
      <c r="F11" s="45">
        <f t="shared" si="0"/>
        <v>55.5</v>
      </c>
    </row>
    <row r="12" spans="1:6" ht="12.75" customHeight="1">
      <c r="A12" s="31">
        <v>4</v>
      </c>
      <c r="B12" s="86" t="s">
        <v>180</v>
      </c>
      <c r="C12" s="86" t="s">
        <v>14</v>
      </c>
      <c r="D12" s="87" t="s">
        <v>390</v>
      </c>
      <c r="E12" s="47">
        <v>47</v>
      </c>
      <c r="F12" s="45">
        <f t="shared" si="0"/>
        <v>47</v>
      </c>
    </row>
    <row r="13" spans="1:20" s="2" customFormat="1" ht="14.25" customHeight="1">
      <c r="A13" s="31">
        <v>5</v>
      </c>
      <c r="B13" s="57" t="s">
        <v>176</v>
      </c>
      <c r="C13" s="57" t="s">
        <v>42</v>
      </c>
      <c r="D13" s="83">
        <v>2001</v>
      </c>
      <c r="E13" s="47">
        <v>43.1</v>
      </c>
      <c r="F13" s="45">
        <f t="shared" si="0"/>
        <v>43.1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2" customFormat="1" ht="14.25" customHeight="1">
      <c r="A14" s="31">
        <v>6</v>
      </c>
      <c r="B14" s="66" t="s">
        <v>177</v>
      </c>
      <c r="C14" s="66" t="s">
        <v>178</v>
      </c>
      <c r="D14" s="67">
        <v>2001</v>
      </c>
      <c r="E14" s="47">
        <v>41.8</v>
      </c>
      <c r="F14" s="45">
        <f t="shared" si="0"/>
        <v>41.8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s="2" customFormat="1" ht="14.25" customHeight="1">
      <c r="A15" s="31">
        <v>7</v>
      </c>
      <c r="B15" s="66" t="s">
        <v>181</v>
      </c>
      <c r="C15" s="66" t="s">
        <v>19</v>
      </c>
      <c r="D15" s="67">
        <v>2001</v>
      </c>
      <c r="E15" s="47">
        <v>32.9</v>
      </c>
      <c r="F15" s="45">
        <f t="shared" si="0"/>
        <v>32.9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s="2" customFormat="1" ht="14.25" customHeight="1">
      <c r="A16" s="31">
        <v>8</v>
      </c>
      <c r="B16" s="86" t="s">
        <v>391</v>
      </c>
      <c r="C16" s="86" t="s">
        <v>228</v>
      </c>
      <c r="D16" s="87" t="s">
        <v>390</v>
      </c>
      <c r="E16" s="47">
        <v>18</v>
      </c>
      <c r="F16" s="45">
        <f t="shared" si="0"/>
        <v>18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s="2" customFormat="1" ht="14.25" customHeight="1">
      <c r="A17" s="31">
        <v>9</v>
      </c>
      <c r="B17" s="43" t="s">
        <v>186</v>
      </c>
      <c r="C17" s="43" t="s">
        <v>59</v>
      </c>
      <c r="D17" s="44">
        <v>2002</v>
      </c>
      <c r="E17" s="47">
        <v>10.7</v>
      </c>
      <c r="F17" s="45">
        <f t="shared" si="0"/>
        <v>10.7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s="2" customFormat="1" ht="14.25" customHeight="1">
      <c r="A18" s="31">
        <v>10</v>
      </c>
      <c r="B18" s="42" t="s">
        <v>184</v>
      </c>
      <c r="C18" s="23" t="s">
        <v>70</v>
      </c>
      <c r="D18" s="83">
        <v>2001</v>
      </c>
      <c r="E18" s="47">
        <v>8</v>
      </c>
      <c r="F18" s="45">
        <f t="shared" si="0"/>
        <v>8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7421875" style="1" customWidth="1"/>
    <col min="2" max="2" width="19.57421875" style="1" customWidth="1"/>
    <col min="3" max="3" width="19.28125" style="1" customWidth="1"/>
    <col min="4" max="4" width="4.7109375" style="1" customWidth="1"/>
    <col min="5" max="5" width="10.00390625" style="1" customWidth="1"/>
    <col min="6" max="6" width="9.28125" style="8" customWidth="1"/>
    <col min="7" max="21" width="8.00390625" style="1" customWidth="1"/>
    <col min="22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5"/>
      <c r="F1" s="7"/>
      <c r="H1" s="9"/>
      <c r="I1" s="9"/>
    </row>
    <row r="2" spans="1:5" ht="12.75" customHeight="1">
      <c r="A2" s="10"/>
      <c r="D2" s="10"/>
      <c r="E2" s="10"/>
    </row>
    <row r="3" spans="1:5" ht="16.5" customHeight="1">
      <c r="A3" s="76" t="s">
        <v>392</v>
      </c>
      <c r="B3" s="12"/>
      <c r="C3" s="12"/>
      <c r="D3" s="13"/>
      <c r="E3" s="13"/>
    </row>
    <row r="4" spans="1:5" ht="12.75" customHeight="1">
      <c r="A4" s="10"/>
      <c r="D4" s="10"/>
      <c r="E4" s="10"/>
    </row>
    <row r="5" spans="1:5" ht="12.75" customHeight="1">
      <c r="A5" s="10"/>
      <c r="D5" s="10"/>
      <c r="E5" s="10"/>
    </row>
    <row r="6" spans="1:6" ht="22.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393</v>
      </c>
      <c r="F6" s="16" t="s">
        <v>8</v>
      </c>
    </row>
    <row r="7" spans="1:6" ht="12.75" customHeight="1">
      <c r="A7" s="16"/>
      <c r="B7" s="16"/>
      <c r="C7" s="16"/>
      <c r="D7" s="16"/>
      <c r="E7" s="16"/>
      <c r="F7" s="16"/>
    </row>
    <row r="8" spans="1:6" ht="12.75" customHeight="1">
      <c r="A8" s="16"/>
      <c r="B8" s="16"/>
      <c r="C8" s="16"/>
      <c r="D8" s="16"/>
      <c r="E8" s="16"/>
      <c r="F8" s="16"/>
    </row>
    <row r="9" spans="1:6" ht="12.75" customHeight="1">
      <c r="A9" s="37"/>
      <c r="B9" s="23"/>
      <c r="C9" s="23"/>
      <c r="D9" s="37"/>
      <c r="E9" s="26"/>
      <c r="F9" s="65"/>
    </row>
    <row r="11" s="1" customFormat="1" ht="15" customHeight="1">
      <c r="A11" s="1" t="s">
        <v>386</v>
      </c>
    </row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0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9.28125" style="1" customWidth="1"/>
    <col min="7" max="7" width="9.28125" style="8" customWidth="1"/>
    <col min="8" max="22" width="8.00390625" style="1" customWidth="1"/>
    <col min="23" max="16384" width="17.28125" style="1" customWidth="1"/>
  </cols>
  <sheetData>
    <row r="1" spans="1:9" s="8" customFormat="1" ht="12.75" customHeight="1">
      <c r="A1" s="4" t="s">
        <v>0</v>
      </c>
      <c r="B1" s="5"/>
      <c r="C1" s="5"/>
      <c r="D1" s="5"/>
      <c r="E1" s="6"/>
      <c r="F1" s="6"/>
      <c r="H1" s="9"/>
      <c r="I1" s="9"/>
    </row>
    <row r="2" spans="1:6" ht="12.75" customHeight="1">
      <c r="A2" s="10"/>
      <c r="D2" s="10"/>
      <c r="E2" s="10"/>
      <c r="F2" s="10"/>
    </row>
    <row r="3" spans="1:6" ht="12.75" customHeight="1">
      <c r="A3" s="76" t="s">
        <v>394</v>
      </c>
      <c r="B3" s="12"/>
      <c r="C3" s="12"/>
      <c r="D3" s="13"/>
      <c r="E3" s="13"/>
      <c r="F3" s="13"/>
    </row>
    <row r="4" spans="1:6" ht="12.75" customHeight="1">
      <c r="A4" s="10"/>
      <c r="D4" s="10"/>
      <c r="E4" s="10"/>
      <c r="F4" s="10"/>
    </row>
    <row r="5" spans="1:6" ht="12.75" customHeight="1">
      <c r="A5" s="10"/>
      <c r="D5" s="10"/>
      <c r="E5" s="10"/>
      <c r="F5" s="10"/>
    </row>
    <row r="6" spans="1:7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290</v>
      </c>
      <c r="F6" s="16" t="s">
        <v>395</v>
      </c>
      <c r="G6" s="16" t="s">
        <v>8</v>
      </c>
    </row>
    <row r="7" spans="1:7" ht="12.75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16"/>
      <c r="B8" s="16"/>
      <c r="C8" s="16"/>
      <c r="D8" s="16"/>
      <c r="E8" s="16"/>
      <c r="F8" s="16"/>
      <c r="G8" s="16"/>
    </row>
    <row r="9" spans="1:7" ht="12.75" customHeight="1">
      <c r="A9" s="37">
        <v>1</v>
      </c>
      <c r="B9" s="23" t="s">
        <v>294</v>
      </c>
      <c r="C9" s="23" t="s">
        <v>28</v>
      </c>
      <c r="D9" s="37" t="s">
        <v>396</v>
      </c>
      <c r="E9" s="26">
        <v>0</v>
      </c>
      <c r="F9" s="26">
        <v>96</v>
      </c>
      <c r="G9" s="45">
        <f aca="true" t="shared" si="0" ref="G9:G10">LARGE(E9:F9,1)+LARGE(E9:F9,2)</f>
        <v>96</v>
      </c>
    </row>
    <row r="10" spans="1:22" s="2" customFormat="1" ht="12.75" customHeight="1">
      <c r="A10" s="31">
        <v>2</v>
      </c>
      <c r="B10" s="86" t="s">
        <v>336</v>
      </c>
      <c r="C10" s="86" t="s">
        <v>19</v>
      </c>
      <c r="D10" s="87" t="s">
        <v>388</v>
      </c>
      <c r="E10" s="47">
        <v>14</v>
      </c>
      <c r="F10" s="47">
        <v>0</v>
      </c>
      <c r="G10" s="45">
        <f t="shared" si="0"/>
        <v>14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4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421875" style="1" customWidth="1"/>
    <col min="2" max="2" width="18.140625" style="1" customWidth="1"/>
    <col min="3" max="3" width="19.7109375" style="1" customWidth="1"/>
    <col min="4" max="4" width="5.140625" style="1" customWidth="1"/>
    <col min="5" max="5" width="6.140625" style="2" customWidth="1"/>
    <col min="6" max="6" width="9.8515625" style="1" customWidth="1"/>
    <col min="7" max="21" width="8.00390625" style="1" customWidth="1"/>
    <col min="22" max="16384" width="17.28125" style="1" customWidth="1"/>
  </cols>
  <sheetData>
    <row r="1" spans="1:8" s="8" customFormat="1" ht="16.5" customHeight="1">
      <c r="A1" s="4" t="s">
        <v>0</v>
      </c>
      <c r="B1" s="5"/>
      <c r="C1" s="5"/>
      <c r="D1" s="5"/>
      <c r="E1" s="6"/>
      <c r="G1" s="9"/>
      <c r="H1" s="9"/>
    </row>
    <row r="2" spans="1:5" ht="12.75" customHeight="1">
      <c r="A2" s="10"/>
      <c r="D2" s="10"/>
      <c r="E2" s="6"/>
    </row>
    <row r="3" spans="1:6" ht="12.75" customHeight="1">
      <c r="A3" s="76" t="s">
        <v>397</v>
      </c>
      <c r="B3" s="12"/>
      <c r="C3" s="12"/>
      <c r="D3" s="13"/>
      <c r="E3" s="38"/>
      <c r="F3" s="81"/>
    </row>
    <row r="4" spans="1:5" ht="12.75" customHeight="1">
      <c r="A4" s="11"/>
      <c r="B4" s="58"/>
      <c r="C4" s="58"/>
      <c r="D4" s="11"/>
      <c r="E4" s="14"/>
    </row>
    <row r="5" spans="1:5" ht="12.75" customHeight="1">
      <c r="A5" s="11"/>
      <c r="B5" s="58"/>
      <c r="C5" s="58"/>
      <c r="D5" s="11"/>
      <c r="E5" s="14"/>
    </row>
    <row r="6" spans="1:6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290</v>
      </c>
      <c r="F6" s="16" t="s">
        <v>8</v>
      </c>
    </row>
    <row r="7" spans="1:6" ht="12.75" customHeight="1">
      <c r="A7" s="16"/>
      <c r="B7" s="16"/>
      <c r="C7" s="16"/>
      <c r="D7" s="16"/>
      <c r="E7" s="16"/>
      <c r="F7" s="16"/>
    </row>
    <row r="8" spans="1:6" ht="12.75" customHeight="1">
      <c r="A8" s="16"/>
      <c r="B8" s="16"/>
      <c r="C8" s="16"/>
      <c r="D8" s="16"/>
      <c r="E8" s="16"/>
      <c r="F8" s="16"/>
    </row>
    <row r="9" spans="1:21" s="2" customFormat="1" ht="12.75" customHeight="1">
      <c r="A9" s="31">
        <v>1</v>
      </c>
      <c r="B9" s="43" t="s">
        <v>353</v>
      </c>
      <c r="C9" s="43" t="s">
        <v>19</v>
      </c>
      <c r="D9" s="67">
        <v>2002</v>
      </c>
      <c r="E9" s="47">
        <v>58.5</v>
      </c>
      <c r="F9" s="45">
        <f aca="true" t="shared" si="0" ref="F9:F14">E9</f>
        <v>58.5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s="2" customFormat="1" ht="12.75" customHeight="1">
      <c r="A10" s="16">
        <v>2</v>
      </c>
      <c r="B10" s="89" t="s">
        <v>362</v>
      </c>
      <c r="C10" s="89" t="s">
        <v>14</v>
      </c>
      <c r="D10" s="90">
        <v>2001</v>
      </c>
      <c r="E10" s="47">
        <v>21.4</v>
      </c>
      <c r="F10" s="45">
        <f t="shared" si="0"/>
        <v>21.4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s="2" customFormat="1" ht="12.75" customHeight="1">
      <c r="A11" s="31">
        <v>3</v>
      </c>
      <c r="B11" s="89" t="s">
        <v>398</v>
      </c>
      <c r="C11" s="89" t="s">
        <v>12</v>
      </c>
      <c r="D11" s="90">
        <v>2001</v>
      </c>
      <c r="E11" s="47">
        <v>9</v>
      </c>
      <c r="F11" s="45">
        <f t="shared" si="0"/>
        <v>9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2" customFormat="1" ht="12.75" customHeight="1">
      <c r="A12" s="16">
        <v>4</v>
      </c>
      <c r="B12" s="89" t="s">
        <v>352</v>
      </c>
      <c r="C12" s="89" t="s">
        <v>70</v>
      </c>
      <c r="D12" s="67">
        <v>2002</v>
      </c>
      <c r="E12" s="47">
        <v>7.7</v>
      </c>
      <c r="F12" s="45">
        <f t="shared" si="0"/>
        <v>7.7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2" customFormat="1" ht="12.75" customHeight="1">
      <c r="A13" s="31">
        <v>5</v>
      </c>
      <c r="B13" s="86" t="s">
        <v>354</v>
      </c>
      <c r="C13" s="86" t="s">
        <v>72</v>
      </c>
      <c r="D13" s="87" t="s">
        <v>390</v>
      </c>
      <c r="E13" s="47">
        <v>7</v>
      </c>
      <c r="F13" s="45">
        <f t="shared" si="0"/>
        <v>7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2" customFormat="1" ht="12.75" customHeight="1">
      <c r="A14" s="16">
        <v>6</v>
      </c>
      <c r="B14" s="89" t="s">
        <v>358</v>
      </c>
      <c r="C14" s="89" t="s">
        <v>21</v>
      </c>
      <c r="D14" s="67">
        <v>2002</v>
      </c>
      <c r="E14" s="47">
        <v>2.5</v>
      </c>
      <c r="F14" s="45">
        <f t="shared" si="0"/>
        <v>2.5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="120" zoomScaleNormal="120" workbookViewId="0" topLeftCell="A1">
      <selection activeCell="A1" sqref="A1"/>
    </sheetView>
  </sheetViews>
  <sheetFormatPr defaultColWidth="6.8515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14.140625" style="1" customWidth="1"/>
    <col min="6" max="9" width="10.8515625" style="1" customWidth="1"/>
    <col min="10" max="10" width="10.8515625" style="3" customWidth="1"/>
    <col min="11" max="255" width="8.00390625" style="1" customWidth="1"/>
    <col min="256" max="16384" width="8.00390625" style="0" customWidth="1"/>
  </cols>
  <sheetData>
    <row r="1" spans="1:10" s="8" customFormat="1" ht="15" customHeight="1">
      <c r="A1" s="4" t="s">
        <v>0</v>
      </c>
      <c r="B1" s="5"/>
      <c r="C1" s="5"/>
      <c r="D1" s="5"/>
      <c r="E1" s="6"/>
      <c r="F1" s="7"/>
      <c r="H1" s="9"/>
      <c r="I1" s="9"/>
      <c r="J1" s="9"/>
    </row>
    <row r="2" spans="1:10" ht="12.75" customHeight="1">
      <c r="A2" s="10"/>
      <c r="D2" s="10"/>
      <c r="E2" s="10"/>
      <c r="F2" s="10"/>
      <c r="G2" s="10"/>
      <c r="H2" s="10"/>
      <c r="I2" s="10"/>
      <c r="J2" s="11"/>
    </row>
    <row r="3" spans="1:10" s="12" customFormat="1" ht="12.75" customHeight="1">
      <c r="A3" s="12" t="s">
        <v>31</v>
      </c>
      <c r="B3" s="13"/>
      <c r="C3" s="13"/>
      <c r="D3" s="13"/>
      <c r="E3" s="13"/>
      <c r="F3" s="13"/>
      <c r="G3" s="13"/>
      <c r="H3" s="13"/>
      <c r="I3" s="13"/>
      <c r="J3" s="15"/>
    </row>
    <row r="4" spans="1:10" ht="12.75" customHeight="1">
      <c r="A4" s="10"/>
      <c r="D4" s="10"/>
      <c r="E4" s="10"/>
      <c r="F4" s="10"/>
      <c r="G4" s="10"/>
      <c r="H4" s="10"/>
      <c r="I4" s="10"/>
      <c r="J4" s="11"/>
    </row>
    <row r="5" spans="1:10" ht="12.75" customHeight="1">
      <c r="A5" s="10"/>
      <c r="D5" s="10"/>
      <c r="E5" s="10"/>
      <c r="F5" s="10"/>
      <c r="G5" s="10"/>
      <c r="H5" s="10"/>
      <c r="I5" s="10"/>
      <c r="J5" s="11"/>
    </row>
    <row r="6" spans="1:10" ht="24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32</v>
      </c>
      <c r="F6" s="16" t="s">
        <v>33</v>
      </c>
      <c r="G6" s="16" t="s">
        <v>34</v>
      </c>
      <c r="H6" s="16" t="s">
        <v>35</v>
      </c>
      <c r="I6" s="16" t="s">
        <v>7</v>
      </c>
      <c r="J6" s="16" t="s">
        <v>8</v>
      </c>
    </row>
    <row r="7" spans="1:10" ht="12.75" customHeight="1">
      <c r="A7" s="16"/>
      <c r="B7" s="16"/>
      <c r="C7" s="16"/>
      <c r="D7" s="16"/>
      <c r="E7" s="20">
        <v>43553</v>
      </c>
      <c r="F7" s="20">
        <v>43593</v>
      </c>
      <c r="G7" s="20">
        <v>43625</v>
      </c>
      <c r="H7" s="30" t="s">
        <v>36</v>
      </c>
      <c r="I7" s="20">
        <v>43732</v>
      </c>
      <c r="J7" s="16"/>
    </row>
    <row r="8" spans="1:10" ht="12.75" customHeight="1">
      <c r="A8" s="16"/>
      <c r="B8" s="16"/>
      <c r="C8" s="16"/>
      <c r="D8" s="16"/>
      <c r="E8" s="30" t="s">
        <v>37</v>
      </c>
      <c r="F8" s="30" t="s">
        <v>9</v>
      </c>
      <c r="G8" s="30" t="s">
        <v>38</v>
      </c>
      <c r="H8" s="30" t="s">
        <v>9</v>
      </c>
      <c r="I8" s="21" t="s">
        <v>39</v>
      </c>
      <c r="J8" s="16"/>
    </row>
    <row r="9" spans="1:10" ht="15" customHeight="1">
      <c r="A9" s="31">
        <v>1</v>
      </c>
      <c r="B9" s="23" t="s">
        <v>40</v>
      </c>
      <c r="C9" s="23" t="s">
        <v>21</v>
      </c>
      <c r="D9" s="32">
        <v>2005</v>
      </c>
      <c r="E9" s="33">
        <v>19.565</v>
      </c>
      <c r="F9" s="25">
        <v>32.5</v>
      </c>
      <c r="G9" s="28">
        <v>38.4</v>
      </c>
      <c r="H9" s="25">
        <v>7</v>
      </c>
      <c r="I9" s="26">
        <v>0</v>
      </c>
      <c r="J9" s="27">
        <f>LARGE('Мл.дев. Б.'!E9:H9,1)+LARGE('Мл.дев. Б.'!E9:H9,2)</f>
        <v>70.9</v>
      </c>
    </row>
    <row r="10" spans="1:10" ht="15" customHeight="1">
      <c r="A10" s="31">
        <v>2</v>
      </c>
      <c r="B10" s="34" t="s">
        <v>41</v>
      </c>
      <c r="C10" s="35" t="s">
        <v>42</v>
      </c>
      <c r="D10" s="32">
        <v>2005</v>
      </c>
      <c r="E10" s="33">
        <v>21.385</v>
      </c>
      <c r="F10" s="25">
        <v>10</v>
      </c>
      <c r="G10" s="28">
        <v>31.2</v>
      </c>
      <c r="H10" s="25">
        <v>27.5</v>
      </c>
      <c r="I10" s="26">
        <v>0</v>
      </c>
      <c r="J10" s="27">
        <f>LARGE('Мл.дев. Б.'!E10:H10,1)+LARGE('Мл.дев. Б.'!E10:H10,2)</f>
        <v>58.7</v>
      </c>
    </row>
    <row r="11" spans="1:10" ht="15" customHeight="1">
      <c r="A11" s="31">
        <v>3</v>
      </c>
      <c r="B11" s="23" t="s">
        <v>43</v>
      </c>
      <c r="C11" s="23" t="s">
        <v>12</v>
      </c>
      <c r="D11" s="32">
        <v>2005</v>
      </c>
      <c r="E11" s="33">
        <v>29.575</v>
      </c>
      <c r="F11" s="25">
        <v>25.5</v>
      </c>
      <c r="G11" s="28">
        <v>9.6</v>
      </c>
      <c r="H11" s="25">
        <v>18.5</v>
      </c>
      <c r="I11" s="26">
        <v>0</v>
      </c>
      <c r="J11" s="27">
        <f>LARGE('Мл.дев. Б.'!E11:H11,1)+LARGE('Мл.дев. Б.'!E11:H11,2)</f>
        <v>55.075</v>
      </c>
    </row>
    <row r="12" spans="1:10" ht="15" customHeight="1">
      <c r="A12" s="31">
        <v>4</v>
      </c>
      <c r="B12" s="23" t="s">
        <v>44</v>
      </c>
      <c r="C12" s="23" t="s">
        <v>45</v>
      </c>
      <c r="D12" s="32">
        <v>2005</v>
      </c>
      <c r="E12" s="26">
        <v>0</v>
      </c>
      <c r="F12" s="25">
        <v>6</v>
      </c>
      <c r="G12" s="28">
        <v>19.2</v>
      </c>
      <c r="H12" s="25">
        <v>32.5</v>
      </c>
      <c r="I12" s="26">
        <v>0</v>
      </c>
      <c r="J12" s="27">
        <f>LARGE('Мл.дев. Б.'!E12:H12,1)+LARGE('Мл.дев. Б.'!E12:H12,2)</f>
        <v>51.7</v>
      </c>
    </row>
    <row r="13" spans="1:10" ht="15" customHeight="1">
      <c r="A13" s="31">
        <v>5</v>
      </c>
      <c r="B13" s="23" t="s">
        <v>46</v>
      </c>
      <c r="C13" s="23" t="s">
        <v>28</v>
      </c>
      <c r="D13" s="32">
        <v>2005</v>
      </c>
      <c r="E13" s="33">
        <v>23.205</v>
      </c>
      <c r="F13" s="25">
        <v>18.5</v>
      </c>
      <c r="G13" s="25">
        <v>0</v>
      </c>
      <c r="H13" s="25">
        <v>17</v>
      </c>
      <c r="I13" s="26">
        <v>0</v>
      </c>
      <c r="J13" s="27">
        <f>LARGE('Мл.дев. Б.'!E13:H13,1)+LARGE('Мл.дев. Б.'!E13:H13,2)</f>
        <v>41.705</v>
      </c>
    </row>
    <row r="14" spans="1:10" ht="15" customHeight="1">
      <c r="A14" s="31">
        <v>6</v>
      </c>
      <c r="B14" s="23" t="s">
        <v>47</v>
      </c>
      <c r="C14" s="23" t="s">
        <v>28</v>
      </c>
      <c r="D14" s="36">
        <v>2006</v>
      </c>
      <c r="E14" s="26">
        <v>0</v>
      </c>
      <c r="F14" s="26">
        <v>0</v>
      </c>
      <c r="G14" s="25">
        <v>40</v>
      </c>
      <c r="H14" s="26">
        <v>0</v>
      </c>
      <c r="I14" s="25">
        <v>0</v>
      </c>
      <c r="J14" s="27">
        <f>LARGE('Мл.дев. Б.'!E14:H14,1)+LARGE('Мл.дев. Б.'!E14:H14,2)</f>
        <v>40</v>
      </c>
    </row>
    <row r="15" spans="1:10" ht="15" customHeight="1">
      <c r="A15" s="31">
        <v>7</v>
      </c>
      <c r="B15" s="23" t="s">
        <v>48</v>
      </c>
      <c r="C15" s="23" t="s">
        <v>19</v>
      </c>
      <c r="D15" s="32">
        <v>2005</v>
      </c>
      <c r="E15" s="26">
        <v>0</v>
      </c>
      <c r="F15" s="25">
        <v>17</v>
      </c>
      <c r="G15" s="28">
        <v>22.56</v>
      </c>
      <c r="H15" s="26">
        <v>0</v>
      </c>
      <c r="I15" s="26">
        <v>0</v>
      </c>
      <c r="J15" s="27">
        <f>LARGE('Мл.дев. Б.'!E15:H15,1)+LARGE('Мл.дев. Б.'!E15:H15,2)</f>
        <v>39.56</v>
      </c>
    </row>
    <row r="16" spans="1:10" ht="15" customHeight="1">
      <c r="A16" s="31">
        <v>8</v>
      </c>
      <c r="B16" s="23" t="s">
        <v>49</v>
      </c>
      <c r="C16" s="23" t="s">
        <v>50</v>
      </c>
      <c r="D16" s="32">
        <v>2005</v>
      </c>
      <c r="E16" s="33">
        <v>14.105</v>
      </c>
      <c r="F16" s="26">
        <v>0</v>
      </c>
      <c r="G16" s="28">
        <v>3.84</v>
      </c>
      <c r="H16" s="25">
        <v>23.5</v>
      </c>
      <c r="I16" s="26">
        <v>0</v>
      </c>
      <c r="J16" s="27">
        <f>LARGE('Мл.дев. Б.'!E16:H16,1)+LARGE('Мл.дев. Б.'!E16:H16,2)</f>
        <v>37.605000000000004</v>
      </c>
    </row>
    <row r="17" spans="1:10" ht="15" customHeight="1">
      <c r="A17" s="31">
        <v>9</v>
      </c>
      <c r="B17" s="34" t="s">
        <v>51</v>
      </c>
      <c r="C17" s="23" t="s">
        <v>19</v>
      </c>
      <c r="D17" s="32">
        <v>2005</v>
      </c>
      <c r="E17" s="33">
        <v>11.83</v>
      </c>
      <c r="F17" s="25">
        <v>12</v>
      </c>
      <c r="G17" s="28">
        <v>17.76</v>
      </c>
      <c r="H17" s="25">
        <v>15.5</v>
      </c>
      <c r="I17" s="26">
        <v>0</v>
      </c>
      <c r="J17" s="27">
        <f>LARGE('Мл.дев. Б.'!E17:H17,1)+LARGE('Мл.дев. Б.'!E17:H17,2)</f>
        <v>33.260000000000005</v>
      </c>
    </row>
    <row r="18" spans="1:10" ht="15" customHeight="1">
      <c r="A18" s="31">
        <v>10</v>
      </c>
      <c r="B18" s="23" t="s">
        <v>52</v>
      </c>
      <c r="C18" s="23" t="s">
        <v>12</v>
      </c>
      <c r="D18" s="32">
        <v>2005</v>
      </c>
      <c r="E18" s="33">
        <v>16.835</v>
      </c>
      <c r="F18" s="25">
        <v>13</v>
      </c>
      <c r="G18" s="28">
        <v>11.52</v>
      </c>
      <c r="H18" s="26">
        <v>0</v>
      </c>
      <c r="I18" s="26">
        <v>0</v>
      </c>
      <c r="J18" s="27">
        <f>LARGE('Мл.дев. Б.'!E18:H18,1)+LARGE('Мл.дев. Б.'!E18:H18,2)</f>
        <v>29.835</v>
      </c>
    </row>
    <row r="19" spans="1:10" ht="15" customHeight="1">
      <c r="A19" s="31">
        <v>11</v>
      </c>
      <c r="B19" s="23" t="s">
        <v>53</v>
      </c>
      <c r="C19" s="23" t="s">
        <v>19</v>
      </c>
      <c r="D19" s="32">
        <v>2005</v>
      </c>
      <c r="E19" s="33">
        <v>3.185</v>
      </c>
      <c r="F19" s="26">
        <v>0</v>
      </c>
      <c r="G19" s="28">
        <v>26.4</v>
      </c>
      <c r="H19" s="26">
        <v>0</v>
      </c>
      <c r="I19" s="26">
        <v>0</v>
      </c>
      <c r="J19" s="27">
        <f>LARGE('Мл.дев. Б.'!E19:H19,1)+LARGE('Мл.дев. Б.'!E19:H19,2)</f>
        <v>29.584999999999997</v>
      </c>
    </row>
    <row r="20" spans="1:10" ht="15" customHeight="1">
      <c r="A20" s="31">
        <v>12</v>
      </c>
      <c r="B20" s="34" t="s">
        <v>54</v>
      </c>
      <c r="C20" s="35" t="s">
        <v>28</v>
      </c>
      <c r="D20" s="32">
        <v>2005</v>
      </c>
      <c r="E20" s="33">
        <v>18.2</v>
      </c>
      <c r="F20" s="25">
        <v>7.5</v>
      </c>
      <c r="G20" s="28">
        <v>10.56</v>
      </c>
      <c r="H20" s="25">
        <v>3</v>
      </c>
      <c r="I20" s="26">
        <v>0</v>
      </c>
      <c r="J20" s="27">
        <f>LARGE('Мл.дев. Б.'!E20:H20,1)+LARGE('Мл.дев. Б.'!E20:H20,2)</f>
        <v>28.759999999999998</v>
      </c>
    </row>
    <row r="21" spans="1:10" ht="15" customHeight="1">
      <c r="A21" s="31">
        <v>13</v>
      </c>
      <c r="B21" s="23" t="s">
        <v>55</v>
      </c>
      <c r="C21" s="23" t="s">
        <v>14</v>
      </c>
      <c r="D21" s="36">
        <v>2006</v>
      </c>
      <c r="E21" s="26">
        <v>0</v>
      </c>
      <c r="F21" s="26">
        <v>0</v>
      </c>
      <c r="G21" s="25">
        <v>26</v>
      </c>
      <c r="H21" s="26">
        <v>0</v>
      </c>
      <c r="I21" s="25">
        <v>0</v>
      </c>
      <c r="J21" s="27">
        <f>LARGE('Мл.дев. Б.'!E21:H21,1)+LARGE('Мл.дев. Б.'!E21:H21,2)</f>
        <v>26</v>
      </c>
    </row>
    <row r="22" spans="1:10" ht="15" customHeight="1">
      <c r="A22" s="31">
        <v>14</v>
      </c>
      <c r="B22" s="23" t="s">
        <v>56</v>
      </c>
      <c r="C22" s="35" t="s">
        <v>57</v>
      </c>
      <c r="D22" s="32">
        <v>2005</v>
      </c>
      <c r="E22" s="26">
        <v>0</v>
      </c>
      <c r="F22" s="25">
        <v>23.5</v>
      </c>
      <c r="G22" s="25">
        <v>0</v>
      </c>
      <c r="H22" s="25">
        <v>2</v>
      </c>
      <c r="I22" s="26">
        <v>0</v>
      </c>
      <c r="J22" s="27">
        <f>LARGE('Мл.дев. Б.'!E22:H22,1)+LARGE('Мл.дев. Б.'!E22:H22,2)</f>
        <v>25.5</v>
      </c>
    </row>
    <row r="23" spans="1:10" ht="15" customHeight="1">
      <c r="A23" s="31">
        <v>15</v>
      </c>
      <c r="B23" s="34" t="s">
        <v>58</v>
      </c>
      <c r="C23" s="35" t="s">
        <v>59</v>
      </c>
      <c r="D23" s="32">
        <v>2005</v>
      </c>
      <c r="E23" s="33">
        <v>1.82</v>
      </c>
      <c r="F23" s="26">
        <v>0</v>
      </c>
      <c r="G23" s="28">
        <v>12.48</v>
      </c>
      <c r="H23" s="25">
        <v>12</v>
      </c>
      <c r="I23" s="26">
        <v>0</v>
      </c>
      <c r="J23" s="27">
        <f>LARGE('Мл.дев. Б.'!E23:H23,1)+LARGE('Мл.дев. Б.'!E23:H23,2)</f>
        <v>24.48</v>
      </c>
    </row>
    <row r="24" spans="1:10" ht="15" customHeight="1">
      <c r="A24" s="31">
        <v>16</v>
      </c>
      <c r="B24" s="23" t="s">
        <v>60</v>
      </c>
      <c r="C24" s="23" t="s">
        <v>61</v>
      </c>
      <c r="D24" s="32">
        <v>2005</v>
      </c>
      <c r="E24" s="26">
        <v>0</v>
      </c>
      <c r="F24" s="25">
        <v>20</v>
      </c>
      <c r="G24" s="25">
        <v>0</v>
      </c>
      <c r="H24" s="26">
        <v>0</v>
      </c>
      <c r="I24" s="26">
        <v>0</v>
      </c>
      <c r="J24" s="27">
        <f>LARGE('Мл.дев. Б.'!E24:H24,1)+LARGE('Мл.дев. Б.'!E24:H24,2)</f>
        <v>20</v>
      </c>
    </row>
    <row r="25" spans="1:10" ht="15" customHeight="1">
      <c r="A25" s="31">
        <v>17</v>
      </c>
      <c r="B25" s="23" t="s">
        <v>62</v>
      </c>
      <c r="C25" s="23" t="s">
        <v>28</v>
      </c>
      <c r="D25" s="36">
        <v>2006</v>
      </c>
      <c r="E25" s="26">
        <v>0</v>
      </c>
      <c r="F25" s="26">
        <v>0</v>
      </c>
      <c r="G25" s="25">
        <v>18.8</v>
      </c>
      <c r="H25" s="26">
        <v>0</v>
      </c>
      <c r="I25" s="25">
        <v>0</v>
      </c>
      <c r="J25" s="27">
        <f>LARGE('Мл.дев. Б.'!E25:H25,1)+LARGE('Мл.дев. Б.'!E25:H25,2)</f>
        <v>18.8</v>
      </c>
    </row>
    <row r="26" spans="1:10" ht="15" customHeight="1">
      <c r="A26" s="31">
        <v>18</v>
      </c>
      <c r="B26" s="34" t="s">
        <v>63</v>
      </c>
      <c r="C26" s="23" t="s">
        <v>19</v>
      </c>
      <c r="D26" s="32">
        <v>2005</v>
      </c>
      <c r="E26" s="33">
        <v>12.74</v>
      </c>
      <c r="F26" s="26">
        <v>0</v>
      </c>
      <c r="G26" s="25">
        <v>0</v>
      </c>
      <c r="H26" s="25">
        <v>4</v>
      </c>
      <c r="I26" s="26">
        <v>0</v>
      </c>
      <c r="J26" s="27">
        <f>LARGE('Мл.дев. Б.'!E26:H26,1)+LARGE('Мл.дев. Б.'!E26:H26,2)</f>
        <v>16.740000000000002</v>
      </c>
    </row>
    <row r="27" spans="1:10" ht="15" customHeight="1">
      <c r="A27" s="31">
        <v>19</v>
      </c>
      <c r="B27" s="23" t="s">
        <v>64</v>
      </c>
      <c r="C27" s="23" t="s">
        <v>19</v>
      </c>
      <c r="D27" s="36">
        <v>2006</v>
      </c>
      <c r="E27" s="26">
        <v>0</v>
      </c>
      <c r="F27" s="26">
        <v>0</v>
      </c>
      <c r="G27" s="25">
        <v>14.8</v>
      </c>
      <c r="H27" s="26">
        <v>0</v>
      </c>
      <c r="I27" s="26">
        <v>7.992000000000001</v>
      </c>
      <c r="J27" s="27">
        <f>LARGE('Мл.дев. Б.'!E27:H27,1)+LARGE('Мл.дев. Б.'!E27:H27,2)</f>
        <v>14.8</v>
      </c>
    </row>
    <row r="28" spans="1:10" ht="15" customHeight="1">
      <c r="A28" s="31">
        <v>20</v>
      </c>
      <c r="B28" s="23" t="s">
        <v>65</v>
      </c>
      <c r="C28" s="23" t="s">
        <v>66</v>
      </c>
      <c r="D28" s="36">
        <v>2006</v>
      </c>
      <c r="E28" s="26">
        <v>0</v>
      </c>
      <c r="F28" s="26">
        <v>0</v>
      </c>
      <c r="G28" s="25">
        <v>13.600000000000001</v>
      </c>
      <c r="H28" s="26">
        <v>0</v>
      </c>
      <c r="I28" s="25">
        <v>0</v>
      </c>
      <c r="J28" s="27">
        <f>LARGE('Мл.дев. Б.'!E28:H28,1)+LARGE('Мл.дев. Б.'!E28:H28,2)</f>
        <v>13.600000000000001</v>
      </c>
    </row>
    <row r="29" spans="1:10" ht="15" customHeight="1">
      <c r="A29" s="31">
        <v>21</v>
      </c>
      <c r="B29" s="23" t="s">
        <v>67</v>
      </c>
      <c r="C29" s="23" t="s">
        <v>19</v>
      </c>
      <c r="D29" s="32">
        <v>2005</v>
      </c>
      <c r="E29" s="33">
        <v>10.01</v>
      </c>
      <c r="F29" s="26">
        <v>0</v>
      </c>
      <c r="G29" s="28">
        <v>2.4</v>
      </c>
      <c r="H29" s="26">
        <v>0</v>
      </c>
      <c r="I29" s="26">
        <v>0</v>
      </c>
      <c r="J29" s="27">
        <f>LARGE('Мл.дев. Б.'!E29:H29,1)+LARGE('Мл.дев. Б.'!E29:H29,2)</f>
        <v>12.41</v>
      </c>
    </row>
    <row r="30" spans="1:10" ht="15" customHeight="1">
      <c r="A30" s="31">
        <v>21</v>
      </c>
      <c r="B30" s="23" t="s">
        <v>68</v>
      </c>
      <c r="C30" s="23" t="s">
        <v>45</v>
      </c>
      <c r="D30" s="36">
        <v>2006</v>
      </c>
      <c r="E30" s="26">
        <v>0</v>
      </c>
      <c r="F30" s="26">
        <v>0</v>
      </c>
      <c r="G30" s="25">
        <v>12.4</v>
      </c>
      <c r="H30" s="26">
        <v>0</v>
      </c>
      <c r="I30" s="25">
        <v>0</v>
      </c>
      <c r="J30" s="27">
        <f>LARGE('Мл.дев. Б.'!E30:H30,1)+LARGE('Мл.дев. Б.'!E30:H30,2)</f>
        <v>12.4</v>
      </c>
    </row>
    <row r="31" spans="1:10" ht="15" customHeight="1">
      <c r="A31" s="31">
        <v>23</v>
      </c>
      <c r="B31" s="23" t="s">
        <v>69</v>
      </c>
      <c r="C31" s="23" t="s">
        <v>70</v>
      </c>
      <c r="D31" s="32">
        <v>2005</v>
      </c>
      <c r="E31" s="26">
        <v>0</v>
      </c>
      <c r="F31" s="26">
        <v>0</v>
      </c>
      <c r="G31" s="28">
        <v>1.92</v>
      </c>
      <c r="H31" s="25">
        <v>9</v>
      </c>
      <c r="I31" s="26">
        <v>0</v>
      </c>
      <c r="J31" s="27">
        <f>LARGE('Мл.дев. Б.'!E31:H31,1)+LARGE('Мл.дев. Б.'!E31:H31,2)</f>
        <v>10.92</v>
      </c>
    </row>
    <row r="32" spans="1:10" ht="15" customHeight="1">
      <c r="A32" s="31">
        <v>24</v>
      </c>
      <c r="B32" s="23" t="s">
        <v>71</v>
      </c>
      <c r="C32" s="23" t="s">
        <v>72</v>
      </c>
      <c r="D32" s="36">
        <v>2006</v>
      </c>
      <c r="E32" s="26">
        <v>0</v>
      </c>
      <c r="F32" s="26">
        <v>0</v>
      </c>
      <c r="G32" s="25">
        <v>10.4</v>
      </c>
      <c r="H32" s="26">
        <v>0</v>
      </c>
      <c r="I32" s="26">
        <v>10.152000000000001</v>
      </c>
      <c r="J32" s="27">
        <f>LARGE('Мл.дев. Б.'!E32:H32,1)+LARGE('Мл.дев. Б.'!E32:H32,2)</f>
        <v>10.4</v>
      </c>
    </row>
    <row r="33" spans="1:10" ht="15" customHeight="1">
      <c r="A33" s="31">
        <v>25</v>
      </c>
      <c r="B33" s="23" t="s">
        <v>73</v>
      </c>
      <c r="C33" s="23" t="s">
        <v>12</v>
      </c>
      <c r="D33" s="36">
        <v>2006</v>
      </c>
      <c r="E33" s="26">
        <v>0</v>
      </c>
      <c r="F33" s="26">
        <v>0</v>
      </c>
      <c r="G33" s="25">
        <v>9.600000000000001</v>
      </c>
      <c r="H33" s="26">
        <v>0</v>
      </c>
      <c r="I33" s="25">
        <v>0</v>
      </c>
      <c r="J33" s="27">
        <f>LARGE('Мл.дев. Б.'!E33:H33,1)+LARGE('Мл.дев. Б.'!E33:H33,2)</f>
        <v>9.600000000000001</v>
      </c>
    </row>
    <row r="34" spans="1:10" ht="15" customHeight="1">
      <c r="A34" s="31">
        <v>26</v>
      </c>
      <c r="B34" s="23" t="s">
        <v>74</v>
      </c>
      <c r="C34" s="23" t="s">
        <v>19</v>
      </c>
      <c r="D34" s="32">
        <v>2005</v>
      </c>
      <c r="E34" s="33">
        <v>9.1</v>
      </c>
      <c r="F34" s="26">
        <v>0</v>
      </c>
      <c r="G34" s="25">
        <v>0</v>
      </c>
      <c r="H34" s="26">
        <v>0</v>
      </c>
      <c r="I34" s="26">
        <v>0</v>
      </c>
      <c r="J34" s="27">
        <f>LARGE('Мл.дев. Б.'!E34:H34,1)+LARGE('Мл.дев. Б.'!E34:H34,2)</f>
        <v>9.1</v>
      </c>
    </row>
    <row r="35" spans="1:11" s="9" customFormat="1" ht="12.75" customHeight="1">
      <c r="A35" s="31">
        <v>27</v>
      </c>
      <c r="B35" s="23" t="s">
        <v>75</v>
      </c>
      <c r="C35" s="23" t="s">
        <v>76</v>
      </c>
      <c r="D35" s="32">
        <v>2005</v>
      </c>
      <c r="E35" s="26">
        <v>0</v>
      </c>
      <c r="F35" s="25">
        <v>9</v>
      </c>
      <c r="G35" s="25">
        <v>0</v>
      </c>
      <c r="H35" s="26">
        <v>0</v>
      </c>
      <c r="I35" s="26">
        <v>0</v>
      </c>
      <c r="J35" s="27">
        <f>LARGE('Мл.дев. Б.'!E35:H35,1)+LARGE('Мл.дев. Б.'!E35:H35,2)</f>
        <v>9</v>
      </c>
      <c r="K35"/>
    </row>
    <row r="36" spans="1:11" s="9" customFormat="1" ht="12.75" customHeight="1">
      <c r="A36" s="31">
        <v>27</v>
      </c>
      <c r="B36" s="23" t="s">
        <v>77</v>
      </c>
      <c r="C36" s="23" t="s">
        <v>19</v>
      </c>
      <c r="D36" s="32">
        <v>2005</v>
      </c>
      <c r="E36" s="33">
        <v>5.46</v>
      </c>
      <c r="F36" s="25">
        <v>3.5</v>
      </c>
      <c r="G36" s="25">
        <v>0</v>
      </c>
      <c r="H36" s="26">
        <v>0</v>
      </c>
      <c r="I36" s="26">
        <v>0</v>
      </c>
      <c r="J36" s="27">
        <f>LARGE('Мл.дев. Б.'!E36:H36,1)+LARGE('Мл.дев. Б.'!E36:H36,2)</f>
        <v>8.96</v>
      </c>
      <c r="K36"/>
    </row>
    <row r="37" spans="1:11" s="9" customFormat="1" ht="12.75" customHeight="1">
      <c r="A37" s="31">
        <v>29</v>
      </c>
      <c r="B37" s="23" t="s">
        <v>78</v>
      </c>
      <c r="C37" s="23" t="s">
        <v>79</v>
      </c>
      <c r="D37" s="36">
        <v>2006</v>
      </c>
      <c r="E37" s="26">
        <v>0</v>
      </c>
      <c r="F37" s="26">
        <v>0</v>
      </c>
      <c r="G37" s="25">
        <v>8.8</v>
      </c>
      <c r="H37" s="26">
        <v>0</v>
      </c>
      <c r="I37" s="26">
        <v>21.6</v>
      </c>
      <c r="J37" s="27">
        <f>LARGE('Мл.дев. Б.'!E37:H37,1)+LARGE('Мл.дев. Б.'!E37:H37,2)</f>
        <v>8.8</v>
      </c>
      <c r="K37"/>
    </row>
    <row r="38" spans="1:11" s="9" customFormat="1" ht="12.75" customHeight="1">
      <c r="A38" s="31">
        <v>30</v>
      </c>
      <c r="B38" s="23" t="s">
        <v>80</v>
      </c>
      <c r="C38" s="23" t="s">
        <v>19</v>
      </c>
      <c r="D38" s="36">
        <v>2006</v>
      </c>
      <c r="E38" s="26">
        <v>0</v>
      </c>
      <c r="F38" s="26">
        <v>0</v>
      </c>
      <c r="G38" s="25">
        <v>8</v>
      </c>
      <c r="H38" s="26">
        <v>0</v>
      </c>
      <c r="I38" s="25">
        <v>0</v>
      </c>
      <c r="J38" s="27">
        <f>LARGE('Мл.дев. Б.'!E38:H38,1)+LARGE('Мл.дев. Б.'!E38:H38,2)</f>
        <v>8</v>
      </c>
      <c r="K38"/>
    </row>
    <row r="39" spans="1:11" s="9" customFormat="1" ht="12.75" customHeight="1">
      <c r="A39" s="31">
        <v>31</v>
      </c>
      <c r="B39" s="23" t="s">
        <v>81</v>
      </c>
      <c r="C39" s="23" t="s">
        <v>12</v>
      </c>
      <c r="D39" s="36">
        <v>2006</v>
      </c>
      <c r="E39" s="26">
        <v>0</v>
      </c>
      <c r="F39" s="26">
        <v>0</v>
      </c>
      <c r="G39" s="25">
        <v>6.4</v>
      </c>
      <c r="H39" s="26">
        <v>0</v>
      </c>
      <c r="I39" s="26">
        <v>17.28</v>
      </c>
      <c r="J39" s="27">
        <f>LARGE('Мл.дев. Б.'!E39:H39,1)+LARGE('Мл.дев. Б.'!E39:H39,2)</f>
        <v>6.4</v>
      </c>
      <c r="K39"/>
    </row>
    <row r="40" spans="1:11" s="9" customFormat="1" ht="12.75" customHeight="1">
      <c r="A40" s="31">
        <v>31</v>
      </c>
      <c r="B40" s="34" t="s">
        <v>82</v>
      </c>
      <c r="C40" s="35" t="s">
        <v>83</v>
      </c>
      <c r="D40" s="32">
        <v>2005</v>
      </c>
      <c r="E40" s="33">
        <v>6.37</v>
      </c>
      <c r="F40" s="26">
        <v>0</v>
      </c>
      <c r="G40" s="25">
        <v>0</v>
      </c>
      <c r="H40" s="26">
        <v>0</v>
      </c>
      <c r="I40" s="26">
        <v>0</v>
      </c>
      <c r="J40" s="27">
        <f>LARGE('Мл.дев. Б.'!E40:H40,1)+LARGE('Мл.дев. Б.'!E40:H40,2)</f>
        <v>6.37</v>
      </c>
      <c r="K40"/>
    </row>
    <row r="41" spans="1:11" s="9" customFormat="1" ht="12.75" customHeight="1">
      <c r="A41" s="31">
        <v>33</v>
      </c>
      <c r="B41" s="23" t="s">
        <v>84</v>
      </c>
      <c r="C41" s="23" t="s">
        <v>12</v>
      </c>
      <c r="D41" s="36">
        <v>2006</v>
      </c>
      <c r="E41" s="26">
        <v>0</v>
      </c>
      <c r="F41" s="26">
        <v>0</v>
      </c>
      <c r="G41" s="25">
        <v>4.800000000000001</v>
      </c>
      <c r="H41" s="26">
        <v>0</v>
      </c>
      <c r="I41" s="25">
        <v>0</v>
      </c>
      <c r="J41" s="27">
        <f>LARGE('Мл.дев. Б.'!E41:H41,1)+LARGE('Мл.дев. Б.'!E41:H41,2)</f>
        <v>4.800000000000001</v>
      </c>
      <c r="K41"/>
    </row>
    <row r="42" spans="1:11" s="9" customFormat="1" ht="12.75" customHeight="1">
      <c r="A42" s="31">
        <v>34</v>
      </c>
      <c r="B42" s="34" t="s">
        <v>85</v>
      </c>
      <c r="C42" s="35" t="s">
        <v>86</v>
      </c>
      <c r="D42" s="32">
        <v>2005</v>
      </c>
      <c r="E42" s="33">
        <v>4.55</v>
      </c>
      <c r="F42" s="26">
        <v>0</v>
      </c>
      <c r="G42" s="25">
        <v>0</v>
      </c>
      <c r="H42" s="26">
        <v>0</v>
      </c>
      <c r="I42" s="26">
        <v>0</v>
      </c>
      <c r="J42" s="27">
        <f>LARGE('Мл.дев. Б.'!E42:H42,1)+LARGE('Мл.дев. Б.'!E42:H42,2)</f>
        <v>4.55</v>
      </c>
      <c r="K42"/>
    </row>
    <row r="43" spans="1:11" s="9" customFormat="1" ht="12.75" customHeight="1">
      <c r="A43" s="31">
        <v>35</v>
      </c>
      <c r="B43" s="23" t="s">
        <v>87</v>
      </c>
      <c r="C43" s="23" t="s">
        <v>88</v>
      </c>
      <c r="D43" s="37" t="s">
        <v>89</v>
      </c>
      <c r="E43" s="26">
        <v>0</v>
      </c>
      <c r="F43" s="26">
        <v>0</v>
      </c>
      <c r="G43" s="26">
        <v>0</v>
      </c>
      <c r="H43" s="25">
        <v>4.5</v>
      </c>
      <c r="I43" s="26">
        <v>0</v>
      </c>
      <c r="J43" s="27">
        <f>LARGE('Мл.дев. Б.'!E43:H43,1)+LARGE('Мл.дев. Б.'!E43:H43,2)</f>
        <v>4.5</v>
      </c>
      <c r="K43"/>
    </row>
    <row r="44" spans="1:11" s="9" customFormat="1" ht="14.25" customHeight="1">
      <c r="A44" s="31">
        <v>36</v>
      </c>
      <c r="B44" s="23" t="s">
        <v>90</v>
      </c>
      <c r="C44" s="23" t="s">
        <v>91</v>
      </c>
      <c r="D44" s="36">
        <v>2006</v>
      </c>
      <c r="E44" s="26">
        <v>0</v>
      </c>
      <c r="F44" s="26">
        <v>0</v>
      </c>
      <c r="G44" s="25">
        <v>3.6</v>
      </c>
      <c r="H44" s="26">
        <v>0</v>
      </c>
      <c r="I44" s="25">
        <v>0</v>
      </c>
      <c r="J44" s="27">
        <f>LARGE('Мл.дев. Б.'!E44:H44,1)+LARGE('Мл.дев. Б.'!E44:H44,2)</f>
        <v>3.6</v>
      </c>
      <c r="K44"/>
    </row>
    <row r="45" spans="1:11" s="9" customFormat="1" ht="14.25" customHeight="1">
      <c r="A45" s="31">
        <v>37</v>
      </c>
      <c r="B45" s="23" t="s">
        <v>92</v>
      </c>
      <c r="C45" s="23" t="s">
        <v>93</v>
      </c>
      <c r="D45" s="32">
        <v>2005</v>
      </c>
      <c r="E45" s="26">
        <v>0</v>
      </c>
      <c r="F45" s="26">
        <v>0</v>
      </c>
      <c r="G45" s="28">
        <v>3.36</v>
      </c>
      <c r="H45" s="26">
        <v>0</v>
      </c>
      <c r="I45" s="26">
        <v>0</v>
      </c>
      <c r="J45" s="27">
        <f>LARGE('Мл.дев. Б.'!E45:H45,1)+LARGE('Мл.дев. Б.'!E45:H45,2)</f>
        <v>3.36</v>
      </c>
      <c r="K45"/>
    </row>
    <row r="46" spans="1:11" s="9" customFormat="1" ht="14.25" customHeight="1">
      <c r="A46" s="31">
        <v>38</v>
      </c>
      <c r="B46" s="23" t="s">
        <v>94</v>
      </c>
      <c r="C46" s="23" t="s">
        <v>95</v>
      </c>
      <c r="D46" s="36">
        <v>2006</v>
      </c>
      <c r="E46" s="26">
        <v>0</v>
      </c>
      <c r="F46" s="26">
        <v>0</v>
      </c>
      <c r="G46" s="25">
        <v>3.2</v>
      </c>
      <c r="H46" s="26">
        <v>0</v>
      </c>
      <c r="I46" s="25">
        <v>0</v>
      </c>
      <c r="J46" s="27">
        <f>LARGE('Мл.дев. Б.'!E46:H46,1)+LARGE('Мл.дев. Б.'!E46:H46,2)</f>
        <v>3.2</v>
      </c>
      <c r="K46"/>
    </row>
    <row r="47" spans="1:11" s="9" customFormat="1" ht="14.25" customHeight="1">
      <c r="A47" s="31">
        <v>39</v>
      </c>
      <c r="B47" s="23" t="s">
        <v>96</v>
      </c>
      <c r="C47" s="23" t="s">
        <v>70</v>
      </c>
      <c r="D47" s="36">
        <v>2006</v>
      </c>
      <c r="E47" s="26">
        <v>0</v>
      </c>
      <c r="F47" s="26">
        <v>0</v>
      </c>
      <c r="G47" s="25">
        <v>2.8</v>
      </c>
      <c r="H47" s="26">
        <v>0</v>
      </c>
      <c r="I47" s="26">
        <v>9.288</v>
      </c>
      <c r="J47" s="27">
        <f>LARGE('Мл.дев. Б.'!E47:H47,1)+LARGE('Мл.дев. Б.'!E47:H47,2)</f>
        <v>2.8</v>
      </c>
      <c r="K47"/>
    </row>
    <row r="48" spans="1:11" s="9" customFormat="1" ht="14.25" customHeight="1">
      <c r="A48" s="31">
        <v>40</v>
      </c>
      <c r="B48" s="23" t="s">
        <v>97</v>
      </c>
      <c r="C48" s="23" t="s">
        <v>98</v>
      </c>
      <c r="D48" s="36">
        <v>2006</v>
      </c>
      <c r="E48" s="26">
        <v>0</v>
      </c>
      <c r="F48" s="26">
        <v>0</v>
      </c>
      <c r="G48" s="25">
        <v>2.4000000000000004</v>
      </c>
      <c r="H48" s="26">
        <v>0</v>
      </c>
      <c r="I48" s="28">
        <v>3.8880000000000003</v>
      </c>
      <c r="J48" s="27">
        <f>LARGE('Мл.дев. Б.'!E48:H48,1)+LARGE('Мл.дев. Б.'!E48:H48,2)</f>
        <v>2.4000000000000004</v>
      </c>
      <c r="K48"/>
    </row>
    <row r="49" spans="1:11" s="9" customFormat="1" ht="14.25" customHeight="1">
      <c r="A49" s="31">
        <v>41</v>
      </c>
      <c r="B49" s="23" t="s">
        <v>99</v>
      </c>
      <c r="C49" s="23" t="s">
        <v>100</v>
      </c>
      <c r="D49" s="36">
        <v>2006</v>
      </c>
      <c r="E49" s="26">
        <v>0</v>
      </c>
      <c r="F49" s="26">
        <v>0</v>
      </c>
      <c r="G49" s="25">
        <v>2</v>
      </c>
      <c r="H49" s="26">
        <v>0</v>
      </c>
      <c r="I49" s="25">
        <v>0</v>
      </c>
      <c r="J49" s="27">
        <f>LARGE('Мл.дев. Б.'!E49:H49,1)+LARGE('Мл.дев. Б.'!E49:H49,2)</f>
        <v>2</v>
      </c>
      <c r="K49"/>
    </row>
    <row r="50" spans="1:11" s="9" customFormat="1" ht="14.25" customHeight="1">
      <c r="A50" s="31">
        <v>42</v>
      </c>
      <c r="B50" s="23" t="s">
        <v>101</v>
      </c>
      <c r="C50" s="23" t="s">
        <v>70</v>
      </c>
      <c r="D50" s="36">
        <v>2006</v>
      </c>
      <c r="E50" s="26">
        <v>0</v>
      </c>
      <c r="F50" s="26">
        <v>0</v>
      </c>
      <c r="G50" s="25">
        <v>1.6</v>
      </c>
      <c r="H50" s="26">
        <v>0</v>
      </c>
      <c r="I50" s="26">
        <v>8.64</v>
      </c>
      <c r="J50" s="27">
        <f>LARGE('Мл.дев. Б.'!E50:H50,1)+LARGE('Мл.дев. Б.'!E50:H50,2)</f>
        <v>1.6</v>
      </c>
      <c r="K50"/>
    </row>
    <row r="51" spans="1:11" s="9" customFormat="1" ht="14.25" customHeight="1">
      <c r="A51" s="31">
        <v>43</v>
      </c>
      <c r="B51" s="23" t="s">
        <v>102</v>
      </c>
      <c r="C51" s="23" t="s">
        <v>70</v>
      </c>
      <c r="D51" s="37" t="s">
        <v>89</v>
      </c>
      <c r="E51" s="26">
        <v>0</v>
      </c>
      <c r="F51" s="26">
        <v>0</v>
      </c>
      <c r="G51" s="26">
        <v>0</v>
      </c>
      <c r="H51" s="25">
        <v>1.5</v>
      </c>
      <c r="I51" s="26">
        <v>0</v>
      </c>
      <c r="J51" s="27">
        <f>LARGE('Мл.дев. Б.'!E51:H51,1)+LARGE('Мл.дев. Б.'!E51:H51,2)</f>
        <v>1.5</v>
      </c>
      <c r="K51"/>
    </row>
    <row r="52" spans="1:11" s="9" customFormat="1" ht="14.25" customHeight="1">
      <c r="A52" s="31">
        <v>46</v>
      </c>
      <c r="B52" s="23" t="s">
        <v>103</v>
      </c>
      <c r="C52" s="23" t="s">
        <v>70</v>
      </c>
      <c r="D52" s="36">
        <v>2006</v>
      </c>
      <c r="E52" s="26">
        <v>0</v>
      </c>
      <c r="F52" s="26">
        <v>0</v>
      </c>
      <c r="G52" s="26">
        <v>1</v>
      </c>
      <c r="H52" s="26">
        <v>0</v>
      </c>
      <c r="I52" s="25">
        <v>0</v>
      </c>
      <c r="J52" s="27">
        <f>LARGE('Мл.дев. Б.'!E52:H52,1)+LARGE('Мл.дев. Б.'!E52:H52,2)</f>
        <v>1</v>
      </c>
      <c r="K52"/>
    </row>
    <row r="53" spans="1:11" s="9" customFormat="1" ht="14.25" customHeight="1">
      <c r="A53" s="31">
        <v>46</v>
      </c>
      <c r="B53" s="23" t="s">
        <v>104</v>
      </c>
      <c r="C53" s="23" t="s">
        <v>61</v>
      </c>
      <c r="D53" s="36">
        <v>2006</v>
      </c>
      <c r="E53" s="26">
        <v>0</v>
      </c>
      <c r="F53" s="26">
        <v>0</v>
      </c>
      <c r="G53" s="26">
        <v>1</v>
      </c>
      <c r="H53" s="26">
        <v>0</v>
      </c>
      <c r="I53" s="25">
        <v>0</v>
      </c>
      <c r="J53" s="27">
        <f>LARGE('Мл.дев. Б.'!E53:H53,1)+LARGE('Мл.дев. Б.'!E53:H53,2)</f>
        <v>1</v>
      </c>
      <c r="K53"/>
    </row>
    <row r="54" spans="1:11" s="9" customFormat="1" ht="14.25" customHeight="1">
      <c r="A54" s="31">
        <v>46</v>
      </c>
      <c r="B54" s="23" t="s">
        <v>105</v>
      </c>
      <c r="C54" s="23" t="s">
        <v>12</v>
      </c>
      <c r="D54" s="32">
        <v>2005</v>
      </c>
      <c r="E54" s="26">
        <v>0</v>
      </c>
      <c r="F54" s="26">
        <v>0</v>
      </c>
      <c r="G54" s="28">
        <v>0.96</v>
      </c>
      <c r="H54" s="26">
        <v>0</v>
      </c>
      <c r="I54" s="26">
        <v>0</v>
      </c>
      <c r="J54" s="27">
        <f>LARGE('Мл.дев. Б.'!E54:H54,1)+LARGE('Мл.дев. Б.'!E54:H54,2)</f>
        <v>0.96</v>
      </c>
      <c r="K54"/>
    </row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"/>
  <sheetViews>
    <sheetView zoomScale="120" zoomScaleNormal="120" workbookViewId="0" topLeftCell="A18">
      <selection activeCell="C33" sqref="C33"/>
    </sheetView>
  </sheetViews>
  <sheetFormatPr defaultColWidth="16.0039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6.421875" style="1" customWidth="1"/>
    <col min="5" max="5" width="8.421875" style="8" customWidth="1"/>
    <col min="6" max="6" width="9.28125" style="8" customWidth="1"/>
    <col min="7" max="7" width="7.421875" style="2" customWidth="1"/>
    <col min="8" max="8" width="11.421875" style="2" customWidth="1"/>
    <col min="9" max="9" width="8.00390625" style="2" customWidth="1"/>
    <col min="10" max="10" width="10.140625" style="2" customWidth="1"/>
    <col min="11" max="11" width="10.57421875" style="2" customWidth="1"/>
    <col min="12" max="27" width="8.00390625" style="1" customWidth="1"/>
    <col min="28" max="16384" width="17.28125" style="1" customWidth="1"/>
  </cols>
  <sheetData>
    <row r="1" spans="1:11" s="8" customFormat="1" ht="16.5" customHeight="1">
      <c r="A1" s="4" t="s">
        <v>0</v>
      </c>
      <c r="B1" s="5"/>
      <c r="C1" s="5"/>
      <c r="D1" s="5"/>
      <c r="E1" s="7"/>
      <c r="F1" s="7"/>
      <c r="H1" s="9"/>
      <c r="I1" s="9"/>
      <c r="J1" s="9"/>
      <c r="K1" s="9"/>
    </row>
    <row r="2" spans="1:11" ht="16.5" customHeight="1">
      <c r="A2" s="10"/>
      <c r="D2" s="10"/>
      <c r="E2" s="10"/>
      <c r="F2" s="10"/>
      <c r="G2" s="6"/>
      <c r="H2" s="6"/>
      <c r="I2" s="6"/>
      <c r="J2" s="6"/>
      <c r="K2" s="6"/>
    </row>
    <row r="3" spans="1:27" ht="16.5" customHeight="1">
      <c r="A3" s="12" t="s">
        <v>106</v>
      </c>
      <c r="B3" s="13"/>
      <c r="C3" s="13"/>
      <c r="D3" s="13"/>
      <c r="E3" s="13"/>
      <c r="F3" s="13"/>
      <c r="G3" s="38"/>
      <c r="H3" s="39"/>
      <c r="I3" s="39"/>
      <c r="J3" s="39"/>
      <c r="K3" s="39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11" ht="12.75" customHeight="1">
      <c r="A4" s="10"/>
      <c r="D4" s="10"/>
      <c r="E4" s="10"/>
      <c r="F4" s="10"/>
      <c r="G4" s="6"/>
      <c r="H4" s="6"/>
      <c r="I4" s="6"/>
      <c r="J4" s="6"/>
      <c r="K4" s="6"/>
    </row>
    <row r="5" spans="1:11" ht="12.75" customHeight="1">
      <c r="A5" s="6"/>
      <c r="B5" s="2"/>
      <c r="C5" s="2"/>
      <c r="D5" s="6"/>
      <c r="E5" s="6"/>
      <c r="F5" s="6"/>
      <c r="G5" s="6"/>
      <c r="H5" s="6"/>
      <c r="I5" s="6"/>
      <c r="J5" s="6"/>
      <c r="K5" s="6"/>
    </row>
    <row r="6" spans="1:12" ht="24" customHeight="1">
      <c r="A6" s="18" t="s">
        <v>2</v>
      </c>
      <c r="B6" s="40" t="s">
        <v>3</v>
      </c>
      <c r="C6" s="40" t="s">
        <v>4</v>
      </c>
      <c r="D6" s="18" t="s">
        <v>5</v>
      </c>
      <c r="E6" s="16" t="s">
        <v>107</v>
      </c>
      <c r="F6" s="16" t="s">
        <v>108</v>
      </c>
      <c r="G6" s="18" t="s">
        <v>109</v>
      </c>
      <c r="H6" s="16" t="s">
        <v>32</v>
      </c>
      <c r="I6" s="16" t="s">
        <v>33</v>
      </c>
      <c r="J6" s="16" t="s">
        <v>110</v>
      </c>
      <c r="K6" s="16" t="s">
        <v>35</v>
      </c>
      <c r="L6" s="16" t="s">
        <v>8</v>
      </c>
    </row>
    <row r="7" spans="1:12" ht="13.5" customHeight="1">
      <c r="A7" s="18"/>
      <c r="B7" s="18"/>
      <c r="C7" s="18"/>
      <c r="D7" s="18"/>
      <c r="E7" s="41">
        <v>43708</v>
      </c>
      <c r="F7" s="30" t="s">
        <v>111</v>
      </c>
      <c r="G7" s="18"/>
      <c r="H7" s="20">
        <v>43553</v>
      </c>
      <c r="I7" s="20">
        <v>43593</v>
      </c>
      <c r="J7" s="20">
        <v>43625</v>
      </c>
      <c r="K7" s="30" t="s">
        <v>36</v>
      </c>
      <c r="L7" s="16"/>
    </row>
    <row r="8" spans="1:12" ht="12.75" customHeight="1">
      <c r="A8" s="18"/>
      <c r="B8" s="18"/>
      <c r="C8" s="18"/>
      <c r="D8" s="18"/>
      <c r="E8" s="16">
        <v>1</v>
      </c>
      <c r="F8" s="30" t="s">
        <v>112</v>
      </c>
      <c r="G8" s="18"/>
      <c r="H8" s="30" t="s">
        <v>113</v>
      </c>
      <c r="I8" s="30" t="s">
        <v>114</v>
      </c>
      <c r="J8" s="30" t="s">
        <v>115</v>
      </c>
      <c r="K8" s="30" t="s">
        <v>116</v>
      </c>
      <c r="L8" s="16"/>
    </row>
    <row r="9" spans="1:12" ht="15" customHeight="1">
      <c r="A9" s="31">
        <v>1</v>
      </c>
      <c r="B9" s="42" t="s">
        <v>117</v>
      </c>
      <c r="C9" s="43" t="s">
        <v>12</v>
      </c>
      <c r="D9" s="44">
        <v>2004</v>
      </c>
      <c r="E9" s="26">
        <v>0</v>
      </c>
      <c r="F9" s="26">
        <v>1.2000000000000002</v>
      </c>
      <c r="G9" s="26">
        <v>0</v>
      </c>
      <c r="H9" s="33">
        <v>58.24</v>
      </c>
      <c r="I9" s="25">
        <v>80</v>
      </c>
      <c r="J9" s="28">
        <v>76.80000000000001</v>
      </c>
      <c r="K9" s="25">
        <v>64</v>
      </c>
      <c r="L9" s="45">
        <f>LARGE('Ст. дев. Б.'!E9:F9,1)+LARGE('Ст. дев. Б.'!G9:K9,1)+LARGE('Ст. дев. Б.'!G9:K9,2)+LARGE('Ст. дев. Б.'!G9:K9,3)</f>
        <v>222</v>
      </c>
    </row>
    <row r="10" spans="1:12" ht="15" customHeight="1">
      <c r="A10" s="31">
        <v>2</v>
      </c>
      <c r="B10" s="43" t="s">
        <v>118</v>
      </c>
      <c r="C10" s="46" t="s">
        <v>88</v>
      </c>
      <c r="D10" s="44">
        <v>2003</v>
      </c>
      <c r="E10" s="26">
        <v>1</v>
      </c>
      <c r="F10" s="26">
        <v>5.25</v>
      </c>
      <c r="G10" s="47">
        <v>43.5</v>
      </c>
      <c r="H10" s="48">
        <v>55</v>
      </c>
      <c r="I10" s="49">
        <v>80</v>
      </c>
      <c r="J10" s="50">
        <v>0</v>
      </c>
      <c r="K10" s="50">
        <v>0</v>
      </c>
      <c r="L10" s="45">
        <f>LARGE('Ст. дев. Б.'!E10:F10,1)+LARGE('Ст. дев. Б.'!G10:K10,1)+LARGE('Ст. дев. Б.'!G10:K10,2)+LARGE('Ст. дев. Б.'!G10:K10,3)</f>
        <v>183.75</v>
      </c>
    </row>
    <row r="11" spans="1:12" ht="15" customHeight="1">
      <c r="A11" s="31">
        <v>3</v>
      </c>
      <c r="B11" s="42" t="s">
        <v>119</v>
      </c>
      <c r="C11" s="43" t="s">
        <v>120</v>
      </c>
      <c r="D11" s="44">
        <v>2004</v>
      </c>
      <c r="E11" s="26">
        <v>0</v>
      </c>
      <c r="F11" s="26">
        <v>1.8</v>
      </c>
      <c r="G11" s="50">
        <v>0</v>
      </c>
      <c r="H11" s="33">
        <v>72.8</v>
      </c>
      <c r="I11" s="25">
        <v>8</v>
      </c>
      <c r="J11" s="28">
        <v>4.608</v>
      </c>
      <c r="K11" s="25">
        <v>80</v>
      </c>
      <c r="L11" s="45">
        <f>LARGE('Ст. дев. Б.'!E11:F11,1)+LARGE('Ст. дев. Б.'!G11:K11,1)+LARGE('Ст. дев. Б.'!G11:K11,2)+LARGE('Ст. дев. Б.'!G11:K11,3)</f>
        <v>162.6</v>
      </c>
    </row>
    <row r="12" spans="1:12" ht="15" customHeight="1">
      <c r="A12" s="31">
        <v>4</v>
      </c>
      <c r="B12" s="42" t="s">
        <v>121</v>
      </c>
      <c r="C12" s="43" t="s">
        <v>12</v>
      </c>
      <c r="D12" s="44">
        <v>2004</v>
      </c>
      <c r="E12" s="26">
        <v>0</v>
      </c>
      <c r="F12" s="26">
        <v>0</v>
      </c>
      <c r="G12" s="50">
        <v>0</v>
      </c>
      <c r="H12" s="33">
        <v>40.04</v>
      </c>
      <c r="I12" s="25">
        <v>64</v>
      </c>
      <c r="J12" s="28">
        <v>39.168000000000006</v>
      </c>
      <c r="K12" s="25">
        <v>40.800000000000004</v>
      </c>
      <c r="L12" s="45">
        <f>LARGE('Ст. дев. Б.'!E12:F12,1)+LARGE('Ст. дев. Б.'!G12:K12,1)+LARGE('Ст. дев. Б.'!G12:K12,2)+LARGE('Ст. дев. Б.'!G12:K12,3)</f>
        <v>144.84</v>
      </c>
    </row>
    <row r="13" spans="1:12" ht="15" customHeight="1">
      <c r="A13" s="31">
        <v>5</v>
      </c>
      <c r="B13" s="23" t="s">
        <v>122</v>
      </c>
      <c r="C13" s="46" t="s">
        <v>98</v>
      </c>
      <c r="D13" s="44">
        <v>2003</v>
      </c>
      <c r="E13" s="28">
        <v>0</v>
      </c>
      <c r="F13" s="28">
        <v>0</v>
      </c>
      <c r="G13" s="47">
        <v>6.8</v>
      </c>
      <c r="H13" s="51">
        <v>40</v>
      </c>
      <c r="I13" s="52">
        <v>55</v>
      </c>
      <c r="J13" s="50">
        <v>0</v>
      </c>
      <c r="K13" s="50">
        <v>0</v>
      </c>
      <c r="L13" s="45">
        <f>LARGE('Ст. дев. Б.'!E13:F13,1)+LARGE('Ст. дев. Б.'!G13:K13,1)+LARGE('Ст. дев. Б.'!G13:K13,2)+LARGE('Ст. дев. Б.'!G13:K13,3)</f>
        <v>101.8</v>
      </c>
    </row>
    <row r="14" spans="1:12" ht="15" customHeight="1">
      <c r="A14" s="31">
        <v>6</v>
      </c>
      <c r="B14" s="43" t="s">
        <v>123</v>
      </c>
      <c r="C14" s="43" t="s">
        <v>124</v>
      </c>
      <c r="D14" s="44">
        <v>2004</v>
      </c>
      <c r="E14" s="26">
        <v>0</v>
      </c>
      <c r="F14" s="26">
        <v>0</v>
      </c>
      <c r="G14" s="26">
        <v>0</v>
      </c>
      <c r="H14" s="33">
        <v>24.752000000000002</v>
      </c>
      <c r="I14" s="25">
        <v>44</v>
      </c>
      <c r="J14" s="25">
        <v>0</v>
      </c>
      <c r="K14" s="25">
        <v>20.8</v>
      </c>
      <c r="L14" s="45">
        <f>LARGE('Ст. дев. Б.'!E14:F14,1)+LARGE('Ст. дев. Б.'!G14:K14,1)+LARGE('Ст. дев. Б.'!G14:K14,2)+LARGE('Ст. дев. Б.'!G14:K14,3)</f>
        <v>89.552</v>
      </c>
    </row>
    <row r="15" spans="1:12" ht="15" customHeight="1">
      <c r="A15" s="31">
        <v>7</v>
      </c>
      <c r="B15" s="42" t="s">
        <v>125</v>
      </c>
      <c r="C15" s="43" t="s">
        <v>45</v>
      </c>
      <c r="D15" s="44">
        <v>2003</v>
      </c>
      <c r="E15" s="26">
        <v>0</v>
      </c>
      <c r="F15" s="28">
        <v>0</v>
      </c>
      <c r="G15" s="50">
        <v>0</v>
      </c>
      <c r="H15" s="51">
        <v>37</v>
      </c>
      <c r="I15" s="52">
        <v>47</v>
      </c>
      <c r="J15" s="50">
        <v>0</v>
      </c>
      <c r="K15" s="50">
        <v>0</v>
      </c>
      <c r="L15" s="45">
        <f>LARGE('Ст. дев. Б.'!E15:F15,1)+LARGE('Ст. дев. Б.'!G15:K15,1)+LARGE('Ст. дев. Б.'!G15:K15,2)+LARGE('Ст. дев. Б.'!G15:K15,3)</f>
        <v>84</v>
      </c>
    </row>
    <row r="16" spans="1:12" ht="15" customHeight="1">
      <c r="A16" s="31">
        <v>8</v>
      </c>
      <c r="B16" s="23" t="s">
        <v>126</v>
      </c>
      <c r="C16" s="46" t="s">
        <v>127</v>
      </c>
      <c r="D16" s="44">
        <v>2003</v>
      </c>
      <c r="E16" s="26">
        <v>0</v>
      </c>
      <c r="F16" s="26">
        <v>0</v>
      </c>
      <c r="G16" s="47">
        <v>12.3</v>
      </c>
      <c r="H16" s="48">
        <v>31</v>
      </c>
      <c r="I16" s="49">
        <v>34</v>
      </c>
      <c r="J16" s="50">
        <v>0</v>
      </c>
      <c r="K16" s="50">
        <v>0</v>
      </c>
      <c r="L16" s="45">
        <f>LARGE('Ст. дев. Б.'!E16:F16,1)+LARGE('Ст. дев. Б.'!G16:K16,1)+LARGE('Ст. дев. Б.'!G16:K16,2)+LARGE('Ст. дев. Б.'!G16:K16,3)</f>
        <v>77.3</v>
      </c>
    </row>
    <row r="17" spans="1:12" ht="15" customHeight="1">
      <c r="A17" s="31">
        <v>9</v>
      </c>
      <c r="B17" s="34" t="s">
        <v>128</v>
      </c>
      <c r="C17" s="46" t="s">
        <v>12</v>
      </c>
      <c r="D17" s="44">
        <v>2004</v>
      </c>
      <c r="E17" s="26">
        <v>0</v>
      </c>
      <c r="F17" s="26">
        <v>0</v>
      </c>
      <c r="G17" s="50">
        <v>0</v>
      </c>
      <c r="H17" s="33">
        <v>5.824000000000001</v>
      </c>
      <c r="I17" s="25">
        <v>34.4</v>
      </c>
      <c r="J17" s="28">
        <v>21.504</v>
      </c>
      <c r="K17" s="26">
        <v>0</v>
      </c>
      <c r="L17" s="45">
        <f>LARGE('Ст. дев. Б.'!E17:F17,1)+LARGE('Ст. дев. Б.'!G17:K17,1)+LARGE('Ст. дев. Б.'!G17:K17,2)+LARGE('Ст. дев. Б.'!G17:K17,3)</f>
        <v>61.727999999999994</v>
      </c>
    </row>
    <row r="18" spans="1:12" ht="15" customHeight="1">
      <c r="A18" s="31">
        <v>10</v>
      </c>
      <c r="B18" s="23" t="s">
        <v>129</v>
      </c>
      <c r="C18" s="23" t="s">
        <v>130</v>
      </c>
      <c r="D18" s="44">
        <v>2004</v>
      </c>
      <c r="E18" s="26">
        <v>0</v>
      </c>
      <c r="F18" s="26">
        <v>0</v>
      </c>
      <c r="G18" s="50">
        <v>0</v>
      </c>
      <c r="H18" s="26">
        <v>0</v>
      </c>
      <c r="I18" s="26">
        <v>0</v>
      </c>
      <c r="J18" s="28">
        <v>26.112000000000002</v>
      </c>
      <c r="K18" s="25">
        <v>32</v>
      </c>
      <c r="L18" s="45">
        <f>LARGE('Ст. дев. Б.'!E18:F18,1)+LARGE('Ст. дев. Б.'!G18:K18,1)+LARGE('Ст. дев. Б.'!G18:K18,2)+LARGE('Ст. дев. Б.'!G18:K18,3)</f>
        <v>58.112</v>
      </c>
    </row>
    <row r="19" spans="1:12" ht="15" customHeight="1">
      <c r="A19" s="31">
        <v>11</v>
      </c>
      <c r="B19" s="42" t="s">
        <v>131</v>
      </c>
      <c r="C19" s="43" t="s">
        <v>12</v>
      </c>
      <c r="D19" s="44">
        <v>2004</v>
      </c>
      <c r="E19" s="26">
        <v>0</v>
      </c>
      <c r="F19" s="26">
        <v>0</v>
      </c>
      <c r="G19" s="50">
        <v>0</v>
      </c>
      <c r="H19" s="33">
        <v>13.104</v>
      </c>
      <c r="I19" s="25">
        <v>1.6</v>
      </c>
      <c r="J19" s="28">
        <v>23.808000000000003</v>
      </c>
      <c r="K19" s="25">
        <v>16</v>
      </c>
      <c r="L19" s="45">
        <f>LARGE('Ст. дев. Б.'!E19:F19,1)+LARGE('Ст. дев. Б.'!G19:K19,1)+LARGE('Ст. дев. Б.'!G19:K19,2)+LARGE('Ст. дев. Б.'!G19:K19,3)</f>
        <v>52.912000000000006</v>
      </c>
    </row>
    <row r="20" spans="1:12" ht="15" customHeight="1">
      <c r="A20" s="31">
        <v>12</v>
      </c>
      <c r="B20" s="42" t="s">
        <v>132</v>
      </c>
      <c r="C20" s="43" t="s">
        <v>133</v>
      </c>
      <c r="D20" s="44">
        <v>2003</v>
      </c>
      <c r="E20" s="26">
        <v>0</v>
      </c>
      <c r="F20" s="26">
        <v>0</v>
      </c>
      <c r="G20" s="50">
        <v>0</v>
      </c>
      <c r="H20" s="51">
        <v>47</v>
      </c>
      <c r="I20" s="52">
        <v>1</v>
      </c>
      <c r="J20" s="50">
        <v>0</v>
      </c>
      <c r="K20" s="50">
        <v>0</v>
      </c>
      <c r="L20" s="45">
        <f>LARGE('Ст. дев. Б.'!E20:F20,1)+LARGE('Ст. дев. Б.'!G20:K20,1)+LARGE('Ст. дев. Б.'!G20:K20,2)+LARGE('Ст. дев. Б.'!G20:K20,3)</f>
        <v>48</v>
      </c>
    </row>
    <row r="21" spans="1:12" ht="15" customHeight="1">
      <c r="A21" s="31">
        <v>13</v>
      </c>
      <c r="B21" s="23" t="s">
        <v>134</v>
      </c>
      <c r="C21" s="35" t="s">
        <v>59</v>
      </c>
      <c r="D21" s="44">
        <v>2004</v>
      </c>
      <c r="E21" s="26">
        <v>0</v>
      </c>
      <c r="F21" s="26">
        <v>0</v>
      </c>
      <c r="G21" s="26">
        <v>0</v>
      </c>
      <c r="H21" s="26">
        <v>0</v>
      </c>
      <c r="I21" s="25">
        <v>12</v>
      </c>
      <c r="J21" s="25">
        <v>0</v>
      </c>
      <c r="K21" s="25">
        <v>34.4</v>
      </c>
      <c r="L21" s="45">
        <f>LARGE('Ст. дев. Б.'!E21:F21,1)+LARGE('Ст. дев. Б.'!G21:K21,1)+LARGE('Ст. дев. Б.'!G21:K21,2)+LARGE('Ст. дев. Б.'!G21:K21,3)</f>
        <v>46.4</v>
      </c>
    </row>
    <row r="22" spans="1:12" ht="15" customHeight="1">
      <c r="A22" s="31">
        <v>14</v>
      </c>
      <c r="B22" s="42" t="s">
        <v>135</v>
      </c>
      <c r="C22" s="43" t="s">
        <v>136</v>
      </c>
      <c r="D22" s="44">
        <v>2003</v>
      </c>
      <c r="E22" s="26">
        <v>0</v>
      </c>
      <c r="F22" s="28">
        <v>0</v>
      </c>
      <c r="G22" s="47">
        <v>8</v>
      </c>
      <c r="H22" s="48">
        <v>34</v>
      </c>
      <c r="I22" s="52">
        <v>0</v>
      </c>
      <c r="J22" s="50">
        <v>0</v>
      </c>
      <c r="K22" s="50">
        <v>0</v>
      </c>
      <c r="L22" s="45">
        <f>LARGE('Ст. дев. Б.'!E22:F22,1)+LARGE('Ст. дев. Б.'!G22:K22,1)+LARGE('Ст. дев. Б.'!G22:K22,2)+LARGE('Ст. дев. Б.'!G22:K22,3)</f>
        <v>42</v>
      </c>
    </row>
    <row r="23" spans="1:12" ht="15" customHeight="1">
      <c r="A23" s="31">
        <v>15</v>
      </c>
      <c r="B23" s="34" t="s">
        <v>137</v>
      </c>
      <c r="C23" s="35" t="s">
        <v>61</v>
      </c>
      <c r="D23" s="44">
        <v>2004</v>
      </c>
      <c r="E23" s="26">
        <v>0</v>
      </c>
      <c r="F23" s="26">
        <v>0</v>
      </c>
      <c r="G23" s="50">
        <v>0</v>
      </c>
      <c r="H23" s="33">
        <v>17.472</v>
      </c>
      <c r="I23" s="25">
        <v>22.4</v>
      </c>
      <c r="J23" s="25">
        <v>0</v>
      </c>
      <c r="K23" s="26">
        <v>0</v>
      </c>
      <c r="L23" s="45">
        <f>LARGE('Ст. дев. Б.'!E23:F23,1)+LARGE('Ст. дев. Б.'!G23:K23,1)+LARGE('Ст. дев. Б.'!G23:K23,2)+LARGE('Ст. дев. Б.'!G23:K23,3)</f>
        <v>39.872</v>
      </c>
    </row>
    <row r="24" spans="1:12" ht="15" customHeight="1">
      <c r="A24" s="31">
        <v>16</v>
      </c>
      <c r="B24" s="43" t="s">
        <v>138</v>
      </c>
      <c r="C24" s="43" t="s">
        <v>19</v>
      </c>
      <c r="D24" s="44">
        <v>2003</v>
      </c>
      <c r="E24" s="28">
        <v>0</v>
      </c>
      <c r="F24" s="26">
        <v>0</v>
      </c>
      <c r="G24" s="50">
        <v>0</v>
      </c>
      <c r="H24" s="50">
        <v>0</v>
      </c>
      <c r="I24" s="49">
        <v>37</v>
      </c>
      <c r="J24" s="50">
        <v>0</v>
      </c>
      <c r="K24" s="50">
        <v>0</v>
      </c>
      <c r="L24" s="45">
        <f>LARGE('Ст. дев. Б.'!E24:F24,1)+LARGE('Ст. дев. Б.'!G24:K24,1)+LARGE('Ст. дев. Б.'!G24:K24,2)+LARGE('Ст. дев. Б.'!G24:K24,3)</f>
        <v>37</v>
      </c>
    </row>
    <row r="25" spans="1:12" ht="15" customHeight="1">
      <c r="A25" s="31">
        <v>17</v>
      </c>
      <c r="B25" s="23" t="s">
        <v>139</v>
      </c>
      <c r="C25" s="35" t="s">
        <v>45</v>
      </c>
      <c r="D25" s="44">
        <v>2004</v>
      </c>
      <c r="E25" s="26">
        <v>0</v>
      </c>
      <c r="F25" s="26">
        <v>0</v>
      </c>
      <c r="G25" s="26">
        <v>0</v>
      </c>
      <c r="H25" s="26">
        <v>0</v>
      </c>
      <c r="I25" s="25">
        <v>24.8</v>
      </c>
      <c r="J25" s="25">
        <v>0</v>
      </c>
      <c r="K25" s="25">
        <v>9.600000000000001</v>
      </c>
      <c r="L25" s="45">
        <f>LARGE('Ст. дев. Б.'!E25:F25,1)+LARGE('Ст. дев. Б.'!G25:K25,1)+LARGE('Ст. дев. Б.'!G25:K25,2)+LARGE('Ст. дев. Б.'!G25:K25,3)</f>
        <v>34.400000000000006</v>
      </c>
    </row>
    <row r="26" spans="1:14" s="9" customFormat="1" ht="12.75" customHeight="1">
      <c r="A26" s="31">
        <v>18</v>
      </c>
      <c r="B26" s="23" t="s">
        <v>140</v>
      </c>
      <c r="C26" s="23" t="s">
        <v>19</v>
      </c>
      <c r="D26" s="44">
        <v>2004</v>
      </c>
      <c r="E26" s="26">
        <v>0</v>
      </c>
      <c r="F26" s="26">
        <v>0</v>
      </c>
      <c r="G26" s="50">
        <v>0</v>
      </c>
      <c r="H26" s="26">
        <v>0</v>
      </c>
      <c r="I26" s="26">
        <v>0</v>
      </c>
      <c r="J26" s="28">
        <v>33.024</v>
      </c>
      <c r="K26" s="26">
        <v>0</v>
      </c>
      <c r="L26" s="45">
        <f>LARGE('Ст. дев. Б.'!E26:F26,1)+LARGE('Ст. дев. Б.'!G26:K26,1)+LARGE('Ст. дев. Б.'!G26:K26,2)+LARGE('Ст. дев. Б.'!G26:K26,3)</f>
        <v>33.024</v>
      </c>
      <c r="M26"/>
      <c r="N26"/>
    </row>
    <row r="27" spans="1:14" s="9" customFormat="1" ht="12.75" customHeight="1">
      <c r="A27" s="31">
        <v>19</v>
      </c>
      <c r="B27" s="34" t="s">
        <v>141</v>
      </c>
      <c r="C27" s="23" t="s">
        <v>19</v>
      </c>
      <c r="D27" s="44">
        <v>2004</v>
      </c>
      <c r="E27" s="26">
        <v>0</v>
      </c>
      <c r="F27" s="26">
        <v>0</v>
      </c>
      <c r="G27" s="50">
        <v>0</v>
      </c>
      <c r="H27" s="33">
        <v>11.648000000000001</v>
      </c>
      <c r="I27" s="25">
        <v>6.4</v>
      </c>
      <c r="J27" s="28">
        <v>12.288</v>
      </c>
      <c r="K27" s="25">
        <v>4</v>
      </c>
      <c r="L27" s="45">
        <f>LARGE('Ст. дев. Б.'!E27:F27,1)+LARGE('Ст. дев. Б.'!G27:K27,1)+LARGE('Ст. дев. Б.'!G27:K27,2)+LARGE('Ст. дев. Б.'!G27:K27,3)</f>
        <v>30.336</v>
      </c>
      <c r="M27"/>
      <c r="N27"/>
    </row>
    <row r="28" spans="1:14" s="9" customFormat="1" ht="12.75" customHeight="1">
      <c r="A28" s="31">
        <v>20</v>
      </c>
      <c r="B28" s="23" t="s">
        <v>142</v>
      </c>
      <c r="C28" s="23" t="s">
        <v>70</v>
      </c>
      <c r="D28" s="44">
        <v>2004</v>
      </c>
      <c r="E28" s="26">
        <v>0</v>
      </c>
      <c r="F28" s="26">
        <v>0</v>
      </c>
      <c r="G28" s="50">
        <v>0</v>
      </c>
      <c r="H28" s="26">
        <v>0</v>
      </c>
      <c r="I28" s="26">
        <v>0</v>
      </c>
      <c r="J28" s="28">
        <v>6.912000000000001</v>
      </c>
      <c r="K28" s="25">
        <v>22.4</v>
      </c>
      <c r="L28" s="45">
        <f>LARGE('Ст. дев. Б.'!E28:F28,1)+LARGE('Ст. дев. Б.'!G28:K28,1)+LARGE('Ст. дев. Б.'!G28:K28,2)+LARGE('Ст. дев. Б.'!G28:K28,3)</f>
        <v>29.311999999999998</v>
      </c>
      <c r="M28"/>
      <c r="N28"/>
    </row>
    <row r="29" spans="1:14" s="9" customFormat="1" ht="14.25" customHeight="1">
      <c r="A29" s="31">
        <v>21</v>
      </c>
      <c r="B29" s="23" t="s">
        <v>143</v>
      </c>
      <c r="C29" s="35" t="s">
        <v>124</v>
      </c>
      <c r="D29" s="44">
        <v>2003</v>
      </c>
      <c r="E29" s="26">
        <v>0</v>
      </c>
      <c r="F29" s="28">
        <v>0</v>
      </c>
      <c r="G29" s="50">
        <v>0</v>
      </c>
      <c r="H29" s="48">
        <v>22</v>
      </c>
      <c r="I29" s="49">
        <v>7</v>
      </c>
      <c r="J29" s="50">
        <v>0</v>
      </c>
      <c r="K29" s="50">
        <v>0</v>
      </c>
      <c r="L29" s="45">
        <f>LARGE('Ст. дев. Б.'!E29:F29,1)+LARGE('Ст. дев. Б.'!G29:K29,1)+LARGE('Ст. дев. Б.'!G29:K29,2)+LARGE('Ст. дев. Б.'!G29:K29,3)</f>
        <v>29</v>
      </c>
      <c r="M29"/>
      <c r="N29"/>
    </row>
    <row r="30" spans="1:14" s="9" customFormat="1" ht="14.25" customHeight="1">
      <c r="A30" s="31">
        <v>22</v>
      </c>
      <c r="B30" s="43" t="s">
        <v>144</v>
      </c>
      <c r="C30" s="43" t="s">
        <v>19</v>
      </c>
      <c r="D30" s="44">
        <v>2003</v>
      </c>
      <c r="E30" s="28">
        <v>0</v>
      </c>
      <c r="F30" s="26">
        <v>0</v>
      </c>
      <c r="G30" s="50">
        <v>0</v>
      </c>
      <c r="H30" s="51">
        <v>26</v>
      </c>
      <c r="I30" s="52">
        <v>0</v>
      </c>
      <c r="J30" s="50">
        <v>0</v>
      </c>
      <c r="K30" s="50">
        <v>0</v>
      </c>
      <c r="L30" s="45">
        <f>LARGE('Ст. дев. Б.'!E30:F30,1)+LARGE('Ст. дев. Б.'!G30:K30,1)+LARGE('Ст. дев. Б.'!G30:K30,2)+LARGE('Ст. дев. Б.'!G30:K30,3)</f>
        <v>26</v>
      </c>
      <c r="M30"/>
      <c r="N30"/>
    </row>
    <row r="31" spans="1:14" s="9" customFormat="1" ht="14.25" customHeight="1">
      <c r="A31" s="31">
        <v>23</v>
      </c>
      <c r="B31" s="23" t="s">
        <v>145</v>
      </c>
      <c r="C31" s="35" t="s">
        <v>21</v>
      </c>
      <c r="D31" s="44">
        <v>2004</v>
      </c>
      <c r="E31" s="26">
        <v>0</v>
      </c>
      <c r="F31" s="26">
        <v>0</v>
      </c>
      <c r="G31" s="26">
        <v>0</v>
      </c>
      <c r="H31" s="26">
        <v>0</v>
      </c>
      <c r="I31" s="25">
        <v>7.2</v>
      </c>
      <c r="J31" s="25">
        <v>0</v>
      </c>
      <c r="K31" s="25">
        <v>17.6</v>
      </c>
      <c r="L31" s="45">
        <f>LARGE('Ст. дев. Б.'!E31:F31,1)+LARGE('Ст. дев. Б.'!G31:K31,1)+LARGE('Ст. дев. Б.'!G31:K31,2)+LARGE('Ст. дев. Б.'!G31:K31,3)</f>
        <v>24.8</v>
      </c>
      <c r="M31"/>
      <c r="N31"/>
    </row>
    <row r="32" spans="1:14" s="9" customFormat="1" ht="14.25" customHeight="1">
      <c r="A32" s="31">
        <v>24</v>
      </c>
      <c r="B32" s="23" t="s">
        <v>146</v>
      </c>
      <c r="C32" s="23" t="s">
        <v>95</v>
      </c>
      <c r="D32" s="44">
        <v>2004</v>
      </c>
      <c r="E32" s="26">
        <v>0</v>
      </c>
      <c r="F32" s="26">
        <v>0</v>
      </c>
      <c r="G32" s="50">
        <v>0</v>
      </c>
      <c r="H32" s="26">
        <v>0</v>
      </c>
      <c r="I32" s="26">
        <v>0</v>
      </c>
      <c r="J32" s="28">
        <v>10.752</v>
      </c>
      <c r="K32" s="25">
        <v>12.8</v>
      </c>
      <c r="L32" s="45">
        <f>LARGE('Ст. дев. Б.'!E32:F32,1)+LARGE('Ст. дев. Б.'!G32:K32,1)+LARGE('Ст. дев. Б.'!G32:K32,2)+LARGE('Ст. дев. Б.'!G32:K32,3)</f>
        <v>23.552</v>
      </c>
      <c r="M32"/>
      <c r="N32"/>
    </row>
    <row r="33" spans="1:14" s="9" customFormat="1" ht="14.25" customHeight="1">
      <c r="A33" s="31">
        <v>25</v>
      </c>
      <c r="B33" s="42" t="s">
        <v>147</v>
      </c>
      <c r="C33" s="53" t="s">
        <v>148</v>
      </c>
      <c r="D33" s="44">
        <v>2003</v>
      </c>
      <c r="E33" s="26">
        <v>0</v>
      </c>
      <c r="F33" s="28">
        <v>0</v>
      </c>
      <c r="G33" s="26">
        <v>0</v>
      </c>
      <c r="H33" s="54">
        <v>5.5</v>
      </c>
      <c r="I33" s="49">
        <v>18</v>
      </c>
      <c r="J33" s="50">
        <v>0</v>
      </c>
      <c r="K33" s="50">
        <v>0</v>
      </c>
      <c r="L33" s="45">
        <f>LARGE('Ст. дев. Б.'!E33:F33,1)+LARGE('Ст. дев. Б.'!G33:K33,1)+LARGE('Ст. дев. Б.'!G33:K33,2)+LARGE('Ст. дев. Б.'!G33:K33,3)</f>
        <v>23.5</v>
      </c>
      <c r="M33"/>
      <c r="N33"/>
    </row>
    <row r="34" spans="1:14" s="9" customFormat="1" ht="14.25" customHeight="1">
      <c r="A34" s="31">
        <v>26</v>
      </c>
      <c r="B34" s="43" t="s">
        <v>149</v>
      </c>
      <c r="C34" s="46" t="s">
        <v>150</v>
      </c>
      <c r="D34" s="44">
        <v>2003</v>
      </c>
      <c r="E34" s="26">
        <v>0</v>
      </c>
      <c r="F34" s="26">
        <v>0</v>
      </c>
      <c r="G34" s="50">
        <v>0</v>
      </c>
      <c r="H34" s="55">
        <v>5.5</v>
      </c>
      <c r="I34" s="52">
        <v>16</v>
      </c>
      <c r="J34" s="50">
        <v>0</v>
      </c>
      <c r="K34" s="50">
        <v>0</v>
      </c>
      <c r="L34" s="45">
        <f>LARGE('Ст. дев. Б.'!E34:F34,1)+LARGE('Ст. дев. Б.'!G34:K34,1)+LARGE('Ст. дев. Б.'!G34:K34,2)+LARGE('Ст. дев. Б.'!G34:K34,3)</f>
        <v>21.5</v>
      </c>
      <c r="M34"/>
      <c r="N34"/>
    </row>
    <row r="35" spans="1:14" s="9" customFormat="1" ht="14.25" customHeight="1">
      <c r="A35" s="31">
        <v>27</v>
      </c>
      <c r="B35" s="42" t="s">
        <v>151</v>
      </c>
      <c r="C35" s="56" t="s">
        <v>12</v>
      </c>
      <c r="D35" s="44">
        <v>2003</v>
      </c>
      <c r="E35" s="50">
        <v>0</v>
      </c>
      <c r="F35" s="28">
        <v>0</v>
      </c>
      <c r="G35" s="50">
        <v>0</v>
      </c>
      <c r="H35" s="48">
        <v>12</v>
      </c>
      <c r="I35" s="49">
        <v>8</v>
      </c>
      <c r="J35" s="50">
        <v>0</v>
      </c>
      <c r="K35" s="50">
        <v>0</v>
      </c>
      <c r="L35" s="45">
        <f>LARGE('Ст. дев. Б.'!E35:F35,1)+LARGE('Ст. дев. Б.'!G35:K35,1)+LARGE('Ст. дев. Б.'!G35:K35,2)+LARGE('Ст. дев. Б.'!G35:K35,3)</f>
        <v>20</v>
      </c>
      <c r="M35"/>
      <c r="N35"/>
    </row>
    <row r="36" spans="1:14" s="9" customFormat="1" ht="14.25" customHeight="1">
      <c r="A36" s="31">
        <v>28</v>
      </c>
      <c r="B36" s="23" t="s">
        <v>152</v>
      </c>
      <c r="C36" s="35" t="s">
        <v>45</v>
      </c>
      <c r="D36" s="44">
        <v>2004</v>
      </c>
      <c r="E36" s="26">
        <v>0</v>
      </c>
      <c r="F36" s="26">
        <v>0</v>
      </c>
      <c r="G36" s="26">
        <v>0</v>
      </c>
      <c r="H36" s="26">
        <v>0</v>
      </c>
      <c r="I36" s="25">
        <v>4.800000000000001</v>
      </c>
      <c r="J36" s="28">
        <v>13.824000000000002</v>
      </c>
      <c r="K36" s="26">
        <v>0</v>
      </c>
      <c r="L36" s="45">
        <f>LARGE('Ст. дев. Б.'!E36:F36,1)+LARGE('Ст. дев. Б.'!G36:K36,1)+LARGE('Ст. дев. Б.'!G36:K36,2)+LARGE('Ст. дев. Б.'!G36:K36,3)</f>
        <v>18.624000000000002</v>
      </c>
      <c r="M36"/>
      <c r="N36"/>
    </row>
    <row r="37" spans="1:14" s="9" customFormat="1" ht="14.25" customHeight="1">
      <c r="A37" s="31">
        <v>29</v>
      </c>
      <c r="B37" s="23" t="s">
        <v>153</v>
      </c>
      <c r="C37" s="35" t="s">
        <v>42</v>
      </c>
      <c r="D37" s="44">
        <v>2004</v>
      </c>
      <c r="E37" s="26">
        <v>0</v>
      </c>
      <c r="F37" s="26">
        <v>0</v>
      </c>
      <c r="G37" s="50">
        <v>0</v>
      </c>
      <c r="H37" s="26">
        <v>0</v>
      </c>
      <c r="I37" s="25">
        <v>17.6</v>
      </c>
      <c r="J37" s="25">
        <v>0</v>
      </c>
      <c r="K37" s="26">
        <v>0</v>
      </c>
      <c r="L37" s="45">
        <f>LARGE('Ст. дев. Б.'!E37:F37,1)+LARGE('Ст. дев. Б.'!G37:K37,1)+LARGE('Ст. дев. Б.'!G37:K37,2)+LARGE('Ст. дев. Б.'!G37:K37,3)</f>
        <v>17.6</v>
      </c>
      <c r="M37"/>
      <c r="N37"/>
    </row>
    <row r="38" spans="1:14" s="9" customFormat="1" ht="14.25" customHeight="1">
      <c r="A38" s="31">
        <v>30</v>
      </c>
      <c r="B38" s="34" t="s">
        <v>154</v>
      </c>
      <c r="C38" s="35" t="s">
        <v>93</v>
      </c>
      <c r="D38" s="44">
        <v>2004</v>
      </c>
      <c r="E38" s="26">
        <v>0</v>
      </c>
      <c r="F38" s="26">
        <v>0</v>
      </c>
      <c r="G38" s="50">
        <v>0</v>
      </c>
      <c r="H38" s="33">
        <v>4.368</v>
      </c>
      <c r="I38" s="25">
        <v>3.2</v>
      </c>
      <c r="J38" s="28">
        <v>2.304</v>
      </c>
      <c r="K38" s="25">
        <v>8</v>
      </c>
      <c r="L38" s="45">
        <f>LARGE('Ст. дев. Б.'!E38:F38,1)+LARGE('Ст. дев. Б.'!G38:K38,1)+LARGE('Ст. дев. Б.'!G38:K38,2)+LARGE('Ст. дев. Б.'!G38:K38,3)</f>
        <v>15.568000000000001</v>
      </c>
      <c r="M38"/>
      <c r="N38"/>
    </row>
    <row r="39" spans="1:14" ht="15" customHeight="1">
      <c r="A39" s="31">
        <v>31</v>
      </c>
      <c r="B39" s="34" t="s">
        <v>155</v>
      </c>
      <c r="C39" s="35" t="s">
        <v>61</v>
      </c>
      <c r="D39" s="44">
        <v>2004</v>
      </c>
      <c r="E39" s="26">
        <v>0</v>
      </c>
      <c r="F39" s="26">
        <v>0</v>
      </c>
      <c r="G39" s="26">
        <v>0</v>
      </c>
      <c r="H39" s="33">
        <v>3.64</v>
      </c>
      <c r="I39" s="26">
        <v>0</v>
      </c>
      <c r="J39" s="28">
        <v>8.448</v>
      </c>
      <c r="K39" s="25">
        <v>0.8</v>
      </c>
      <c r="L39" s="45">
        <f>LARGE('Ст. дев. Б.'!E39:F39,1)+LARGE('Ст. дев. Б.'!G39:K39,1)+LARGE('Ст. дев. Б.'!G39:K39,2)+LARGE('Ст. дев. Б.'!G39:K39,3)</f>
        <v>12.888000000000002</v>
      </c>
      <c r="M39"/>
      <c r="N39"/>
    </row>
    <row r="40" spans="1:14" ht="15" customHeight="1">
      <c r="A40" s="31">
        <v>32</v>
      </c>
      <c r="B40" s="34" t="s">
        <v>156</v>
      </c>
      <c r="C40" s="23" t="s">
        <v>70</v>
      </c>
      <c r="D40" s="44">
        <v>2004</v>
      </c>
      <c r="E40" s="26">
        <v>0</v>
      </c>
      <c r="F40" s="26">
        <v>0</v>
      </c>
      <c r="G40" s="50">
        <v>0</v>
      </c>
      <c r="H40" s="33">
        <v>6.552</v>
      </c>
      <c r="I40" s="25">
        <v>3.2</v>
      </c>
      <c r="J40" s="25">
        <v>0</v>
      </c>
      <c r="K40" s="26">
        <v>0</v>
      </c>
      <c r="L40" s="45">
        <f>LARGE('Ст. дев. Б.'!E40:F40,1)+LARGE('Ст. дев. Б.'!G40:K40,1)+LARGE('Ст. дев. Б.'!G40:K40,2)+LARGE('Ст. дев. Б.'!G40:K40,3)</f>
        <v>9.751999999999999</v>
      </c>
      <c r="M40"/>
      <c r="N40"/>
    </row>
    <row r="41" spans="1:14" ht="15" customHeight="1">
      <c r="A41" s="31">
        <v>33</v>
      </c>
      <c r="B41" s="42" t="s">
        <v>157</v>
      </c>
      <c r="C41" s="43" t="s">
        <v>19</v>
      </c>
      <c r="D41" s="44">
        <v>2003</v>
      </c>
      <c r="E41" s="26">
        <v>0</v>
      </c>
      <c r="F41" s="26">
        <v>0</v>
      </c>
      <c r="G41" s="50">
        <v>0</v>
      </c>
      <c r="H41" s="50">
        <v>0</v>
      </c>
      <c r="I41" s="49">
        <v>9.5</v>
      </c>
      <c r="J41" s="50">
        <v>0</v>
      </c>
      <c r="K41" s="50">
        <v>0</v>
      </c>
      <c r="L41" s="45">
        <f>LARGE('Ст. дев. Б.'!E41:F41,1)+LARGE('Ст. дев. Б.'!G41:K41,1)+LARGE('Ст. дев. Б.'!G41:K41,2)+LARGE('Ст. дев. Б.'!G41:K41,3)</f>
        <v>9.5</v>
      </c>
      <c r="M41"/>
      <c r="N41"/>
    </row>
    <row r="42" spans="1:14" ht="15" customHeight="1">
      <c r="A42" s="31">
        <v>34</v>
      </c>
      <c r="B42" s="23" t="s">
        <v>158</v>
      </c>
      <c r="C42" s="23" t="s">
        <v>159</v>
      </c>
      <c r="D42" s="44">
        <v>2004</v>
      </c>
      <c r="E42" s="26">
        <v>0</v>
      </c>
      <c r="F42" s="26">
        <v>0</v>
      </c>
      <c r="G42" s="50">
        <v>0</v>
      </c>
      <c r="H42" s="26">
        <v>0</v>
      </c>
      <c r="I42" s="26">
        <v>0</v>
      </c>
      <c r="J42" s="28">
        <v>8.448</v>
      </c>
      <c r="K42" s="26">
        <v>0</v>
      </c>
      <c r="L42" s="45">
        <f>LARGE('Ст. дев. Б.'!E42:F42,1)+LARGE('Ст. дев. Б.'!G42:K42,1)+LARGE('Ст. дев. Б.'!G42:K42,2)+LARGE('Ст. дев. Б.'!G42:K42,3)</f>
        <v>8.448</v>
      </c>
      <c r="M42"/>
      <c r="N42"/>
    </row>
    <row r="43" spans="1:14" ht="15" customHeight="1">
      <c r="A43" s="31">
        <v>35</v>
      </c>
      <c r="B43" s="34" t="s">
        <v>160</v>
      </c>
      <c r="C43" s="35" t="s">
        <v>93</v>
      </c>
      <c r="D43" s="44">
        <v>2004</v>
      </c>
      <c r="E43" s="26">
        <v>0</v>
      </c>
      <c r="F43" s="26">
        <v>0</v>
      </c>
      <c r="G43" s="26">
        <v>0</v>
      </c>
      <c r="H43" s="33">
        <v>1.4560000000000002</v>
      </c>
      <c r="I43" s="26">
        <v>0</v>
      </c>
      <c r="J43" s="25">
        <v>0</v>
      </c>
      <c r="K43" s="25">
        <v>5.6</v>
      </c>
      <c r="L43" s="45">
        <f>LARGE('Ст. дев. Б.'!E43:F43,1)+LARGE('Ст. дев. Б.'!G43:K43,1)+LARGE('Ст. дев. Б.'!G43:K43,2)+LARGE('Ст. дев. Б.'!G43:K43,3)</f>
        <v>7.056</v>
      </c>
      <c r="M43"/>
      <c r="N43"/>
    </row>
    <row r="44" spans="1:14" ht="15" customHeight="1">
      <c r="A44" s="31">
        <v>36</v>
      </c>
      <c r="B44" s="23" t="s">
        <v>161</v>
      </c>
      <c r="C44" s="46" t="s">
        <v>127</v>
      </c>
      <c r="D44" s="44">
        <v>2003</v>
      </c>
      <c r="E44" s="26">
        <v>0</v>
      </c>
      <c r="F44" s="26">
        <v>0</v>
      </c>
      <c r="G44" s="50">
        <v>0</v>
      </c>
      <c r="H44" s="54">
        <v>5.5</v>
      </c>
      <c r="I44" s="52">
        <v>0</v>
      </c>
      <c r="J44" s="50">
        <v>0</v>
      </c>
      <c r="K44" s="50">
        <v>0</v>
      </c>
      <c r="L44" s="45">
        <f>LARGE('Ст. дев. Б.'!E44:F44,1)+LARGE('Ст. дев. Б.'!G44:K44,1)+LARGE('Ст. дев. Б.'!G44:K44,2)+LARGE('Ст. дев. Б.'!G44:K44,3)</f>
        <v>5.5</v>
      </c>
      <c r="M44"/>
      <c r="N44"/>
    </row>
    <row r="45" spans="1:14" ht="15" customHeight="1">
      <c r="A45" s="31">
        <v>36</v>
      </c>
      <c r="B45" s="42" t="s">
        <v>162</v>
      </c>
      <c r="C45" s="43" t="s">
        <v>163</v>
      </c>
      <c r="D45" s="44">
        <v>2003</v>
      </c>
      <c r="E45" s="26">
        <v>0</v>
      </c>
      <c r="F45" s="28">
        <v>0</v>
      </c>
      <c r="G45" s="26">
        <v>0</v>
      </c>
      <c r="H45" s="54">
        <v>5.5</v>
      </c>
      <c r="I45" s="52">
        <v>0</v>
      </c>
      <c r="J45" s="50">
        <v>0</v>
      </c>
      <c r="K45" s="50">
        <v>0</v>
      </c>
      <c r="L45" s="45">
        <f>LARGE('Ст. дев. Б.'!E45:F45,1)+LARGE('Ст. дев. Б.'!G45:K45,1)+LARGE('Ст. дев. Б.'!G45:K45,2)+LARGE('Ст. дев. Б.'!G45:K45,3)</f>
        <v>5.5</v>
      </c>
      <c r="M45"/>
      <c r="N45"/>
    </row>
    <row r="46" spans="1:14" ht="15" customHeight="1">
      <c r="A46" s="31">
        <v>38</v>
      </c>
      <c r="B46" s="23" t="s">
        <v>164</v>
      </c>
      <c r="C46" s="35" t="s">
        <v>165</v>
      </c>
      <c r="D46" s="44">
        <v>2004</v>
      </c>
      <c r="E46" s="26">
        <v>0</v>
      </c>
      <c r="F46" s="26">
        <v>0</v>
      </c>
      <c r="G46" s="50">
        <v>0</v>
      </c>
      <c r="H46" s="26">
        <v>0</v>
      </c>
      <c r="I46" s="25">
        <v>3.2</v>
      </c>
      <c r="J46" s="25">
        <v>0</v>
      </c>
      <c r="K46" s="26">
        <v>0</v>
      </c>
      <c r="L46" s="45">
        <f>LARGE('Ст. дев. Б.'!E46:F46,1)+LARGE('Ст. дев. Б.'!G46:K46,1)+LARGE('Ст. дев. Б.'!G46:K46,2)+LARGE('Ст. дев. Б.'!G46:K46,3)</f>
        <v>3.2</v>
      </c>
      <c r="M46"/>
      <c r="N46"/>
    </row>
    <row r="47" spans="1:14" ht="15" customHeight="1">
      <c r="A47" s="31">
        <v>39</v>
      </c>
      <c r="B47" s="43" t="s">
        <v>166</v>
      </c>
      <c r="C47" s="46" t="s">
        <v>167</v>
      </c>
      <c r="D47" s="44">
        <v>2003</v>
      </c>
      <c r="E47" s="26">
        <v>0</v>
      </c>
      <c r="F47" s="26">
        <v>0</v>
      </c>
      <c r="G47" s="50">
        <v>0</v>
      </c>
      <c r="H47" s="55">
        <v>2.5</v>
      </c>
      <c r="I47" s="52">
        <v>0</v>
      </c>
      <c r="J47" s="50">
        <v>0</v>
      </c>
      <c r="K47" s="50">
        <v>0</v>
      </c>
      <c r="L47" s="45">
        <f>LARGE('Ст. дев. Б.'!E47:F47,1)+LARGE('Ст. дев. Б.'!G47:K47,1)+LARGE('Ст. дев. Б.'!G47:K47,2)+LARGE('Ст. дев. Б.'!G47:K47,3)</f>
        <v>2.5</v>
      </c>
      <c r="M47"/>
      <c r="N47"/>
    </row>
    <row r="48" spans="1:14" ht="15" customHeight="1">
      <c r="A48" s="31">
        <v>39</v>
      </c>
      <c r="B48" s="57" t="s">
        <v>168</v>
      </c>
      <c r="C48" s="46" t="s">
        <v>127</v>
      </c>
      <c r="D48" s="44">
        <v>2003</v>
      </c>
      <c r="E48" s="50">
        <v>0</v>
      </c>
      <c r="F48" s="28">
        <v>0</v>
      </c>
      <c r="G48" s="50">
        <v>0</v>
      </c>
      <c r="H48" s="50">
        <v>0</v>
      </c>
      <c r="I48" s="49">
        <v>2.5</v>
      </c>
      <c r="J48" s="50">
        <v>0</v>
      </c>
      <c r="K48" s="50">
        <v>0</v>
      </c>
      <c r="L48" s="45">
        <f>LARGE('Ст. дев. Б.'!E48:F48,1)+LARGE('Ст. дев. Б.'!G48:K48,1)+LARGE('Ст. дев. Б.'!G48:K48,2)+LARGE('Ст. дев. Б.'!G48:K48,3)</f>
        <v>2.5</v>
      </c>
      <c r="M48"/>
      <c r="N48"/>
    </row>
    <row r="49" spans="1:14" ht="15" customHeight="1">
      <c r="A49" s="31">
        <v>41</v>
      </c>
      <c r="B49" s="34" t="s">
        <v>169</v>
      </c>
      <c r="C49" s="35" t="s">
        <v>28</v>
      </c>
      <c r="D49" s="44">
        <v>2004</v>
      </c>
      <c r="E49" s="26">
        <v>0</v>
      </c>
      <c r="F49" s="26">
        <v>0</v>
      </c>
      <c r="G49" s="50">
        <v>0</v>
      </c>
      <c r="H49" s="33">
        <v>2.184</v>
      </c>
      <c r="I49" s="26">
        <v>0</v>
      </c>
      <c r="J49" s="25">
        <v>0</v>
      </c>
      <c r="K49" s="26">
        <v>0</v>
      </c>
      <c r="L49" s="45">
        <f>LARGE('Ст. дев. Б.'!E49:F49,1)+LARGE('Ст. дев. Б.'!G49:K49,1)+LARGE('Ст. дев. Б.'!G49:K49,2)+LARGE('Ст. дев. Б.'!G49:K49,3)</f>
        <v>2.184</v>
      </c>
      <c r="M49"/>
      <c r="N49"/>
    </row>
    <row r="50" spans="1:12" ht="15" customHeight="1">
      <c r="A50" s="31">
        <v>42</v>
      </c>
      <c r="B50" s="23" t="s">
        <v>170</v>
      </c>
      <c r="C50" s="23" t="s">
        <v>171</v>
      </c>
      <c r="D50" s="37">
        <v>2004</v>
      </c>
      <c r="E50" s="26">
        <v>0</v>
      </c>
      <c r="F50" s="26">
        <v>0</v>
      </c>
      <c r="G50" s="50">
        <v>0</v>
      </c>
      <c r="H50" s="26">
        <v>0</v>
      </c>
      <c r="I50" s="26">
        <v>0</v>
      </c>
      <c r="J50" s="26">
        <v>0</v>
      </c>
      <c r="K50" s="25">
        <v>1.6</v>
      </c>
      <c r="L50" s="45">
        <f>LARGE('Ст. дев. Б.'!E50:F50,1)+LARGE('Ст. дев. Б.'!G50:K50,1)+LARGE('Ст. дев. Б.'!G50:K50,2)+LARGE('Ст. дев. Б.'!G50:K50,3)</f>
        <v>1.6</v>
      </c>
    </row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2"/>
  <sheetViews>
    <sheetView zoomScale="120" zoomScaleNormal="120" workbookViewId="0" topLeftCell="A1">
      <selection activeCell="A1" sqref="A1"/>
    </sheetView>
  </sheetViews>
  <sheetFormatPr defaultColWidth="16.00390625" defaultRowHeight="12.75" customHeight="1"/>
  <cols>
    <col min="1" max="1" width="5.8515625" style="1" customWidth="1"/>
    <col min="2" max="2" width="19.8515625" style="1" customWidth="1"/>
    <col min="3" max="3" width="17.421875" style="1" customWidth="1"/>
    <col min="4" max="4" width="5.140625" style="1" customWidth="1"/>
    <col min="5" max="5" width="7.140625" style="2" customWidth="1"/>
    <col min="6" max="6" width="8.57421875" style="1" customWidth="1"/>
    <col min="7" max="8" width="10.57421875" style="1" customWidth="1"/>
    <col min="9" max="10" width="8.421875" style="1" customWidth="1"/>
    <col min="11" max="25" width="8.00390625" style="1" customWidth="1"/>
    <col min="26" max="16384" width="17.28125" style="1" customWidth="1"/>
  </cols>
  <sheetData>
    <row r="1" spans="1:8" s="8" customFormat="1" ht="16.5" customHeight="1">
      <c r="A1" s="4" t="s">
        <v>0</v>
      </c>
      <c r="B1" s="5"/>
      <c r="C1" s="5"/>
      <c r="D1" s="5"/>
      <c r="E1" s="6"/>
      <c r="G1" s="9"/>
      <c r="H1" s="9"/>
    </row>
    <row r="2" spans="1:7" ht="16.5" customHeight="1">
      <c r="A2" s="10"/>
      <c r="D2" s="10"/>
      <c r="E2" s="6"/>
      <c r="F2" s="10"/>
      <c r="G2" s="10"/>
    </row>
    <row r="3" spans="1:25" ht="16.5" customHeight="1">
      <c r="A3" s="12" t="s">
        <v>172</v>
      </c>
      <c r="B3" s="13"/>
      <c r="C3" s="13"/>
      <c r="D3" s="13"/>
      <c r="E3" s="38"/>
      <c r="F3" s="13"/>
      <c r="G3" s="13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4.25" customHeight="1">
      <c r="A4" s="11"/>
      <c r="B4" s="58"/>
      <c r="C4" s="58"/>
      <c r="D4" s="11"/>
      <c r="E4" s="14"/>
      <c r="F4" s="11"/>
      <c r="G4" s="11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25" ht="10.5" customHeight="1">
      <c r="A5" s="11"/>
      <c r="B5" s="58"/>
      <c r="C5" s="58"/>
      <c r="D5" s="59"/>
      <c r="E5" s="60"/>
      <c r="F5" s="11"/>
      <c r="G5" s="11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10" ht="24" customHeight="1">
      <c r="A6" s="61" t="s">
        <v>2</v>
      </c>
      <c r="B6" s="62" t="s">
        <v>3</v>
      </c>
      <c r="C6" s="62" t="s">
        <v>4</v>
      </c>
      <c r="D6" s="61" t="s">
        <v>5</v>
      </c>
      <c r="E6" s="61" t="s">
        <v>109</v>
      </c>
      <c r="F6" s="16" t="s">
        <v>107</v>
      </c>
      <c r="G6" s="16" t="s">
        <v>108</v>
      </c>
      <c r="H6" s="16" t="s">
        <v>32</v>
      </c>
      <c r="I6" s="16" t="s">
        <v>33</v>
      </c>
      <c r="J6" s="63" t="s">
        <v>8</v>
      </c>
    </row>
    <row r="7" spans="1:10" ht="24.75" customHeight="1">
      <c r="A7" s="61"/>
      <c r="B7" s="61"/>
      <c r="C7" s="61"/>
      <c r="D7" s="61"/>
      <c r="E7" s="61"/>
      <c r="F7" s="41">
        <v>43708</v>
      </c>
      <c r="G7" s="30" t="s">
        <v>111</v>
      </c>
      <c r="H7" s="20">
        <v>43553</v>
      </c>
      <c r="I7" s="20">
        <v>43593</v>
      </c>
      <c r="J7" s="63"/>
    </row>
    <row r="8" spans="1:10" ht="12.75" customHeight="1">
      <c r="A8" s="61"/>
      <c r="B8" s="61"/>
      <c r="C8" s="61"/>
      <c r="D8" s="61"/>
      <c r="E8" s="61"/>
      <c r="F8" s="16" t="s">
        <v>114</v>
      </c>
      <c r="G8" s="30" t="s">
        <v>173</v>
      </c>
      <c r="H8" s="30" t="s">
        <v>174</v>
      </c>
      <c r="I8" s="30" t="s">
        <v>114</v>
      </c>
      <c r="J8" s="63"/>
    </row>
    <row r="9" spans="1:10" ht="12.75" customHeight="1">
      <c r="A9" s="31">
        <v>1</v>
      </c>
      <c r="B9" s="43" t="s">
        <v>175</v>
      </c>
      <c r="C9" s="43" t="s">
        <v>19</v>
      </c>
      <c r="D9" s="44">
        <v>2002</v>
      </c>
      <c r="E9" s="64">
        <v>91.2</v>
      </c>
      <c r="F9" s="26">
        <v>4.800000000000001</v>
      </c>
      <c r="G9" s="26">
        <v>22.200000000000003</v>
      </c>
      <c r="H9" s="51">
        <v>80</v>
      </c>
      <c r="I9" s="52">
        <v>80</v>
      </c>
      <c r="J9" s="65">
        <f>LARGE('Юниорки. Б.'!F9:G9,1)+'Юниорки. Б.'!E9+LARGE('Юниорки. Б.'!H9:I9,1)+LARGE('Юниорки. Б.'!H9:I9,2)</f>
        <v>273.4</v>
      </c>
    </row>
    <row r="10" spans="1:10" ht="12.75" customHeight="1">
      <c r="A10" s="31">
        <v>2</v>
      </c>
      <c r="B10" s="66" t="s">
        <v>176</v>
      </c>
      <c r="C10" s="66" t="s">
        <v>42</v>
      </c>
      <c r="D10" s="67">
        <v>2001</v>
      </c>
      <c r="E10" s="47">
        <v>78.9</v>
      </c>
      <c r="F10" s="50">
        <v>40</v>
      </c>
      <c r="G10" s="25">
        <v>32.25</v>
      </c>
      <c r="H10" s="55">
        <v>44.8</v>
      </c>
      <c r="I10" s="52">
        <v>100</v>
      </c>
      <c r="J10" s="65">
        <f>LARGE('Юниорки. Б.'!F10:G10,1)+'Юниорки. Б.'!E10+LARGE('Юниорки. Б.'!H10:I10,1)+LARGE('Юниорки. Б.'!H10:I10,2)</f>
        <v>263.7</v>
      </c>
    </row>
    <row r="11" spans="1:10" ht="12.75" customHeight="1">
      <c r="A11" s="31">
        <v>3</v>
      </c>
      <c r="B11" s="66" t="s">
        <v>177</v>
      </c>
      <c r="C11" s="66" t="s">
        <v>178</v>
      </c>
      <c r="D11" s="67">
        <v>2001</v>
      </c>
      <c r="E11" s="47">
        <v>60.6</v>
      </c>
      <c r="F11" s="50">
        <v>14</v>
      </c>
      <c r="G11" s="25">
        <v>0</v>
      </c>
      <c r="H11" s="55">
        <v>56</v>
      </c>
      <c r="I11" s="52">
        <v>80</v>
      </c>
      <c r="J11" s="65">
        <f>LARGE('Юниорки. Б.'!F11:G11,1)+'Юниорки. Б.'!E11+LARGE('Юниорки. Б.'!H11:I11,1)+LARGE('Юниорки. Б.'!H11:I11,2)</f>
        <v>210.6</v>
      </c>
    </row>
    <row r="12" spans="1:10" ht="12.75" customHeight="1">
      <c r="A12" s="31">
        <v>4</v>
      </c>
      <c r="B12" s="43" t="s">
        <v>179</v>
      </c>
      <c r="C12" s="43" t="s">
        <v>19</v>
      </c>
      <c r="D12" s="44">
        <v>2002</v>
      </c>
      <c r="E12" s="64">
        <v>39.4</v>
      </c>
      <c r="F12" s="50">
        <v>0</v>
      </c>
      <c r="G12" s="50">
        <v>30.6</v>
      </c>
      <c r="H12" s="51">
        <v>64</v>
      </c>
      <c r="I12" s="52">
        <v>52</v>
      </c>
      <c r="J12" s="65">
        <f>LARGE('Юниорки. Б.'!F12:G12,1)+'Юниорки. Б.'!E12+LARGE('Юниорки. Б.'!H12:I12,1)+LARGE('Юниорки. Б.'!H12:I12,2)</f>
        <v>186</v>
      </c>
    </row>
    <row r="13" spans="1:10" ht="12.75" customHeight="1">
      <c r="A13" s="31">
        <v>5</v>
      </c>
      <c r="B13" s="43" t="s">
        <v>180</v>
      </c>
      <c r="C13" s="43" t="s">
        <v>163</v>
      </c>
      <c r="D13" s="44">
        <v>2002</v>
      </c>
      <c r="E13" s="64">
        <v>16.6</v>
      </c>
      <c r="F13" s="50">
        <v>0</v>
      </c>
      <c r="G13" s="50">
        <v>5.1000000000000005</v>
      </c>
      <c r="H13" s="51">
        <v>52</v>
      </c>
      <c r="I13" s="52">
        <v>34.4</v>
      </c>
      <c r="J13" s="65">
        <f>LARGE('Юниорки. Б.'!F13:G13,1)+'Юниорки. Б.'!E13+LARGE('Юниорки. Б.'!H13:I13,1)+LARGE('Юниорки. Б.'!H13:I13,2)</f>
        <v>108.1</v>
      </c>
    </row>
    <row r="14" spans="1:10" ht="12.75" customHeight="1">
      <c r="A14" s="31">
        <v>6</v>
      </c>
      <c r="B14" s="66" t="s">
        <v>181</v>
      </c>
      <c r="C14" s="66" t="s">
        <v>19</v>
      </c>
      <c r="D14" s="67">
        <v>2001</v>
      </c>
      <c r="E14" s="47">
        <v>5.2</v>
      </c>
      <c r="F14" s="50">
        <v>0</v>
      </c>
      <c r="G14" s="25">
        <v>0</v>
      </c>
      <c r="H14" s="55">
        <v>26.32</v>
      </c>
      <c r="I14" s="52">
        <v>51</v>
      </c>
      <c r="J14" s="65">
        <f>LARGE('Юниорки. Б.'!F14:G14,1)+'Юниорки. Б.'!E14+LARGE('Юниорки. Б.'!H14:I14,1)+LARGE('Юниорки. Б.'!H14:I14,2)</f>
        <v>82.52000000000001</v>
      </c>
    </row>
    <row r="15" spans="1:10" ht="12.75" customHeight="1">
      <c r="A15" s="31">
        <v>7</v>
      </c>
      <c r="B15" s="42" t="s">
        <v>182</v>
      </c>
      <c r="C15" s="43" t="s">
        <v>183</v>
      </c>
      <c r="D15" s="44">
        <v>2002</v>
      </c>
      <c r="E15" s="26">
        <v>0</v>
      </c>
      <c r="F15" s="26">
        <v>0</v>
      </c>
      <c r="G15" s="26">
        <v>0</v>
      </c>
      <c r="H15" s="48">
        <v>40.800000000000004</v>
      </c>
      <c r="I15" s="49">
        <v>40.800000000000004</v>
      </c>
      <c r="J15" s="65">
        <f>LARGE('Юниорки. Б.'!F15:G15,1)+'Юниорки. Б.'!E15+LARGE('Юниорки. Б.'!H15:I15,1)+LARGE('Юниорки. Б.'!H15:I15,2)</f>
        <v>81.60000000000001</v>
      </c>
    </row>
    <row r="16" spans="1:10" ht="12.75" customHeight="1">
      <c r="A16" s="31">
        <v>8</v>
      </c>
      <c r="B16" s="43" t="s">
        <v>184</v>
      </c>
      <c r="C16" s="43" t="s">
        <v>185</v>
      </c>
      <c r="D16" s="67">
        <v>2001</v>
      </c>
      <c r="E16" s="47">
        <v>0</v>
      </c>
      <c r="F16" s="50">
        <v>0</v>
      </c>
      <c r="G16" s="25">
        <v>0</v>
      </c>
      <c r="H16" s="55">
        <v>20.72</v>
      </c>
      <c r="I16" s="52">
        <v>55</v>
      </c>
      <c r="J16" s="65">
        <f>LARGE('Юниорки. Б.'!F16:G16,1)+'Юниорки. Б.'!E16+LARGE('Юниорки. Б.'!H16:I16,1)+LARGE('Юниорки. Б.'!H16:I16,2)</f>
        <v>75.72</v>
      </c>
    </row>
    <row r="17" spans="1:10" ht="12.75" customHeight="1">
      <c r="A17" s="31">
        <v>9</v>
      </c>
      <c r="B17" s="43" t="s">
        <v>186</v>
      </c>
      <c r="C17" s="43" t="s">
        <v>59</v>
      </c>
      <c r="D17" s="44">
        <v>2002</v>
      </c>
      <c r="E17" s="64">
        <v>13.5</v>
      </c>
      <c r="F17" s="50">
        <v>0</v>
      </c>
      <c r="G17" s="26">
        <v>0</v>
      </c>
      <c r="H17" s="68">
        <v>34.4</v>
      </c>
      <c r="I17" s="25">
        <v>24.8</v>
      </c>
      <c r="J17" s="65">
        <f>LARGE('Юниорки. Б.'!F17:G17,1)+'Юниорки. Б.'!E17+LARGE('Юниорки. Б.'!H17:I17,1)+LARGE('Юниорки. Б.'!H17:I17,2)</f>
        <v>72.7</v>
      </c>
    </row>
    <row r="18" spans="1:10" ht="12.75" customHeight="1">
      <c r="A18" s="31">
        <v>10</v>
      </c>
      <c r="B18" s="43" t="s">
        <v>187</v>
      </c>
      <c r="C18" s="66" t="s">
        <v>12</v>
      </c>
      <c r="D18" s="44">
        <v>2002</v>
      </c>
      <c r="E18" s="64">
        <v>14.8</v>
      </c>
      <c r="F18" s="50">
        <v>0</v>
      </c>
      <c r="G18" s="28">
        <v>0</v>
      </c>
      <c r="H18" s="68">
        <v>14.4</v>
      </c>
      <c r="I18" s="25">
        <v>32</v>
      </c>
      <c r="J18" s="65">
        <f>LARGE('Юниорки. Б.'!F18:G18,1)+'Юниорки. Б.'!E18+LARGE('Юниорки. Б.'!H18:I18,1)+LARGE('Юниорки. Б.'!H18:I18,2)</f>
        <v>61.199999999999996</v>
      </c>
    </row>
    <row r="19" spans="1:10" ht="12.75" customHeight="1">
      <c r="A19" s="31">
        <v>11</v>
      </c>
      <c r="B19" s="66" t="s">
        <v>188</v>
      </c>
      <c r="C19" s="43" t="s">
        <v>148</v>
      </c>
      <c r="D19" s="69">
        <v>2001</v>
      </c>
      <c r="E19" s="25">
        <v>0</v>
      </c>
      <c r="F19" s="25">
        <v>0</v>
      </c>
      <c r="G19" s="25">
        <v>0</v>
      </c>
      <c r="H19" s="55">
        <v>22.4</v>
      </c>
      <c r="I19" s="52">
        <v>28</v>
      </c>
      <c r="J19" s="65">
        <f>LARGE('Юниорки. Б.'!F19:G19,1)+'Юниорки. Б.'!E19+LARGE('Юниорки. Б.'!H19:I19,1)+LARGE('Юниорки. Б.'!H19:I19,2)</f>
        <v>50.4</v>
      </c>
    </row>
    <row r="20" spans="1:11" s="9" customFormat="1" ht="14.25" customHeight="1">
      <c r="A20" s="31">
        <v>12</v>
      </c>
      <c r="B20" s="66" t="s">
        <v>189</v>
      </c>
      <c r="C20" s="43" t="s">
        <v>185</v>
      </c>
      <c r="D20" s="67">
        <v>2001</v>
      </c>
      <c r="E20" s="50">
        <v>0</v>
      </c>
      <c r="F20" s="25">
        <v>0</v>
      </c>
      <c r="G20" s="25">
        <v>0</v>
      </c>
      <c r="H20" s="50">
        <v>0</v>
      </c>
      <c r="I20" s="25">
        <v>40</v>
      </c>
      <c r="J20" s="65">
        <f>LARGE('Юниорки. Б.'!F20:G20,1)+'Юниорки. Б.'!E20+LARGE('Юниорки. Б.'!H20:I20,1)+LARGE('Юниорки. Б.'!H20:I20,2)</f>
        <v>40</v>
      </c>
      <c r="K20"/>
    </row>
    <row r="21" spans="1:11" s="9" customFormat="1" ht="14.25" customHeight="1">
      <c r="A21" s="31">
        <v>12</v>
      </c>
      <c r="B21" s="43" t="s">
        <v>190</v>
      </c>
      <c r="C21" s="66" t="s">
        <v>178</v>
      </c>
      <c r="D21" s="44">
        <v>2002</v>
      </c>
      <c r="E21" s="70">
        <v>0</v>
      </c>
      <c r="F21" s="50">
        <v>0</v>
      </c>
      <c r="G21" s="26">
        <v>0</v>
      </c>
      <c r="H21" s="68">
        <v>19.200000000000003</v>
      </c>
      <c r="I21" s="25">
        <v>20.8</v>
      </c>
      <c r="J21" s="65">
        <f>LARGE('Юниорки. Б.'!F21:G21,1)+'Юниорки. Б.'!E21+LARGE('Юниорки. Б.'!H21:I21,1)+LARGE('Юниорки. Б.'!H21:I21,2)</f>
        <v>40</v>
      </c>
      <c r="K21"/>
    </row>
    <row r="22" spans="1:11" s="9" customFormat="1" ht="14.25" customHeight="1">
      <c r="A22" s="31">
        <v>12</v>
      </c>
      <c r="B22" s="43" t="s">
        <v>191</v>
      </c>
      <c r="C22" s="43" t="s">
        <v>19</v>
      </c>
      <c r="D22" s="44">
        <v>2002</v>
      </c>
      <c r="E22" s="70">
        <v>0</v>
      </c>
      <c r="F22" s="50">
        <v>0</v>
      </c>
      <c r="G22" s="28">
        <v>0</v>
      </c>
      <c r="H22" s="68">
        <v>22.4</v>
      </c>
      <c r="I22" s="25">
        <v>17.6</v>
      </c>
      <c r="J22" s="65">
        <f>LARGE('Юниорки. Б.'!F22:G22,1)+'Юниорки. Б.'!E22+LARGE('Юниорки. Б.'!H22:I22,1)+LARGE('Юниорки. Б.'!H22:I22,2)</f>
        <v>40</v>
      </c>
      <c r="K22"/>
    </row>
    <row r="23" spans="1:11" s="9" customFormat="1" ht="14.25" customHeight="1">
      <c r="A23" s="31">
        <v>15</v>
      </c>
      <c r="B23" s="66" t="s">
        <v>192</v>
      </c>
      <c r="C23" s="66" t="s">
        <v>45</v>
      </c>
      <c r="D23" s="67">
        <v>2001</v>
      </c>
      <c r="E23" s="50">
        <v>0</v>
      </c>
      <c r="F23" s="50">
        <v>0</v>
      </c>
      <c r="G23" s="25">
        <v>0</v>
      </c>
      <c r="H23" s="25">
        <v>0</v>
      </c>
      <c r="I23" s="25">
        <v>37</v>
      </c>
      <c r="J23" s="65">
        <f>LARGE('Юниорки. Б.'!F23:G23,1)+'Юниорки. Б.'!E23+LARGE('Юниорки. Б.'!H23:I23,1)+LARGE('Юниорки. Б.'!H23:I23,2)</f>
        <v>37</v>
      </c>
      <c r="K23"/>
    </row>
    <row r="24" spans="1:11" s="9" customFormat="1" ht="14.25" customHeight="1">
      <c r="A24" s="31">
        <v>16</v>
      </c>
      <c r="B24" s="66" t="s">
        <v>193</v>
      </c>
      <c r="C24" s="66" t="s">
        <v>19</v>
      </c>
      <c r="D24" s="67">
        <v>2001</v>
      </c>
      <c r="E24" s="50">
        <v>0</v>
      </c>
      <c r="F24" s="50">
        <v>0</v>
      </c>
      <c r="G24" s="25">
        <v>0</v>
      </c>
      <c r="H24" s="25">
        <v>0</v>
      </c>
      <c r="I24" s="25">
        <v>34</v>
      </c>
      <c r="J24" s="65">
        <f>LARGE('Юниорки. Б.'!F24:G24,1)+'Юниорки. Б.'!E24+LARGE('Юниорки. Б.'!H24:I24,1)+LARGE('Юниорки. Б.'!H24:I24,2)</f>
        <v>34</v>
      </c>
      <c r="K24"/>
    </row>
    <row r="25" spans="1:11" s="9" customFormat="1" ht="14.25" customHeight="1">
      <c r="A25" s="31">
        <v>17</v>
      </c>
      <c r="B25" s="66" t="s">
        <v>194</v>
      </c>
      <c r="C25" s="43" t="s">
        <v>185</v>
      </c>
      <c r="D25" s="67">
        <v>2001</v>
      </c>
      <c r="E25" s="50">
        <v>0</v>
      </c>
      <c r="F25" s="25">
        <v>0</v>
      </c>
      <c r="G25" s="25">
        <v>0</v>
      </c>
      <c r="H25" s="50">
        <v>0</v>
      </c>
      <c r="I25" s="25">
        <v>31</v>
      </c>
      <c r="J25" s="65">
        <f>LARGE('Юниорки. Б.'!F25:G25,1)+'Юниорки. Б.'!E25+LARGE('Юниорки. Б.'!H25:I25,1)+LARGE('Юниорки. Б.'!H25:I25,2)</f>
        <v>31</v>
      </c>
      <c r="K25"/>
    </row>
    <row r="26" spans="1:11" s="9" customFormat="1" ht="14.25" customHeight="1">
      <c r="A26" s="31">
        <v>18</v>
      </c>
      <c r="B26" s="57" t="s">
        <v>195</v>
      </c>
      <c r="C26" s="43" t="s">
        <v>42</v>
      </c>
      <c r="D26" s="44">
        <v>2002</v>
      </c>
      <c r="E26" s="50">
        <v>0</v>
      </c>
      <c r="F26" s="50">
        <v>0</v>
      </c>
      <c r="G26" s="28">
        <v>0</v>
      </c>
      <c r="H26" s="51">
        <v>11.2</v>
      </c>
      <c r="I26" s="52">
        <v>19.200000000000003</v>
      </c>
      <c r="J26" s="65">
        <f>LARGE('Юниорки. Б.'!F26:G26,1)+'Юниорки. Б.'!E26+LARGE('Юниорки. Б.'!H26:I26,1)+LARGE('Юниорки. Б.'!H26:I26,2)</f>
        <v>30.400000000000002</v>
      </c>
      <c r="K26"/>
    </row>
    <row r="27" spans="1:11" s="9" customFormat="1" ht="14.25" customHeight="1">
      <c r="A27" s="31">
        <v>19</v>
      </c>
      <c r="B27" s="71" t="s">
        <v>196</v>
      </c>
      <c r="C27" s="56" t="s">
        <v>88</v>
      </c>
      <c r="D27" s="67">
        <v>2001</v>
      </c>
      <c r="E27" s="50">
        <v>0</v>
      </c>
      <c r="F27" s="50">
        <v>0</v>
      </c>
      <c r="G27" s="25">
        <v>0</v>
      </c>
      <c r="H27" s="33">
        <v>28.56</v>
      </c>
      <c r="I27" s="25">
        <v>0</v>
      </c>
      <c r="J27" s="65">
        <f>LARGE('Юниорки. Б.'!F27:G27,1)+'Юниорки. Б.'!E27+LARGE('Юниорки. Б.'!H27:I27,1)+LARGE('Юниорки. Б.'!H27:I27,2)</f>
        <v>28.56</v>
      </c>
      <c r="K27"/>
    </row>
    <row r="28" spans="1:11" ht="15" customHeight="1">
      <c r="A28" s="31">
        <v>20</v>
      </c>
      <c r="B28" s="66" t="s">
        <v>197</v>
      </c>
      <c r="C28" s="43" t="s">
        <v>86</v>
      </c>
      <c r="D28" s="69">
        <v>2001</v>
      </c>
      <c r="E28" s="25">
        <v>0</v>
      </c>
      <c r="F28" s="25">
        <v>0</v>
      </c>
      <c r="G28" s="25">
        <v>0</v>
      </c>
      <c r="H28" s="55">
        <v>24.08</v>
      </c>
      <c r="I28" s="25">
        <v>0</v>
      </c>
      <c r="J28" s="65">
        <f>LARGE('Юниорки. Б.'!F28:G28,1)+'Юниорки. Б.'!E28+LARGE('Юниорки. Б.'!H28:I28,1)+LARGE('Юниорки. Б.'!H28:I28,2)</f>
        <v>24.08</v>
      </c>
      <c r="K28"/>
    </row>
    <row r="29" spans="1:11" ht="15" customHeight="1">
      <c r="A29" s="31">
        <v>21</v>
      </c>
      <c r="B29" s="57" t="s">
        <v>198</v>
      </c>
      <c r="C29" s="57" t="s">
        <v>199</v>
      </c>
      <c r="D29" s="72">
        <v>2002</v>
      </c>
      <c r="E29" s="47">
        <v>0</v>
      </c>
      <c r="F29" s="50">
        <v>0</v>
      </c>
      <c r="G29" s="26">
        <v>0</v>
      </c>
      <c r="H29" s="50">
        <v>0</v>
      </c>
      <c r="I29" s="49">
        <v>22.4</v>
      </c>
      <c r="J29" s="65">
        <f>LARGE('Юниорки. Б.'!F29:G29,1)+'Юниорки. Б.'!E29+LARGE('Юниорки. Б.'!H29:I29,1)+LARGE('Юниорки. Б.'!H29:I29,2)</f>
        <v>22.4</v>
      </c>
      <c r="K29"/>
    </row>
    <row r="30" spans="1:11" ht="15" customHeight="1">
      <c r="A30" s="31">
        <v>22</v>
      </c>
      <c r="B30" s="57" t="s">
        <v>200</v>
      </c>
      <c r="C30" s="43" t="s">
        <v>59</v>
      </c>
      <c r="D30" s="44">
        <v>2002</v>
      </c>
      <c r="E30" s="73">
        <v>0</v>
      </c>
      <c r="F30" s="50">
        <v>0</v>
      </c>
      <c r="G30" s="28">
        <v>0</v>
      </c>
      <c r="H30" s="68">
        <v>16</v>
      </c>
      <c r="I30" s="52">
        <v>0</v>
      </c>
      <c r="J30" s="65">
        <f>LARGE('Юниорки. Б.'!F30:G30,1)+'Юниорки. Б.'!E30+LARGE('Юниорки. Б.'!H30:I30,1)+LARGE('Юниорки. Б.'!H30:I30,2)</f>
        <v>16</v>
      </c>
      <c r="K30"/>
    </row>
    <row r="31" spans="1:11" ht="15" customHeight="1">
      <c r="A31" s="31">
        <v>22</v>
      </c>
      <c r="B31" s="57" t="s">
        <v>201</v>
      </c>
      <c r="C31" s="56" t="s">
        <v>185</v>
      </c>
      <c r="D31" s="44">
        <v>2002</v>
      </c>
      <c r="E31" s="73">
        <v>0</v>
      </c>
      <c r="F31" s="50">
        <v>0</v>
      </c>
      <c r="G31" s="26">
        <v>0</v>
      </c>
      <c r="H31" s="50">
        <v>0</v>
      </c>
      <c r="I31" s="49">
        <v>16</v>
      </c>
      <c r="J31" s="65">
        <f>LARGE('Юниорки. Б.'!F31:G31,1)+'Юниорки. Б.'!E31+LARGE('Юниорки. Б.'!H31:I31,1)+LARGE('Юниорки. Б.'!H31:I31,2)</f>
        <v>16</v>
      </c>
      <c r="K31"/>
    </row>
    <row r="32" spans="1:11" ht="15" customHeight="1">
      <c r="A32" s="31">
        <v>24</v>
      </c>
      <c r="B32" s="43" t="s">
        <v>202</v>
      </c>
      <c r="C32" s="46" t="s">
        <v>28</v>
      </c>
      <c r="D32" s="44">
        <v>2002</v>
      </c>
      <c r="E32" s="70">
        <v>0</v>
      </c>
      <c r="F32" s="50">
        <v>0</v>
      </c>
      <c r="G32" s="26">
        <v>0</v>
      </c>
      <c r="H32" s="68">
        <v>8</v>
      </c>
      <c r="I32" s="25">
        <v>7.6</v>
      </c>
      <c r="J32" s="65">
        <f>LARGE('Юниорки. Б.'!F32:G32,1)+'Юниорки. Б.'!E32+LARGE('Юниорки. Б.'!H32:I32,1)+LARGE('Юниорки. Б.'!H32:I32,2)</f>
        <v>15.6</v>
      </c>
      <c r="K32"/>
    </row>
    <row r="33" spans="1:11" ht="15" customHeight="1">
      <c r="A33" s="31">
        <v>25</v>
      </c>
      <c r="B33" s="43" t="s">
        <v>203</v>
      </c>
      <c r="C33" s="43" t="s">
        <v>185</v>
      </c>
      <c r="D33" s="44">
        <v>2002</v>
      </c>
      <c r="E33" s="70">
        <v>0</v>
      </c>
      <c r="F33" s="50">
        <v>0</v>
      </c>
      <c r="G33" s="28">
        <v>0</v>
      </c>
      <c r="H33" s="68">
        <v>12.8</v>
      </c>
      <c r="I33" s="52">
        <v>0</v>
      </c>
      <c r="J33" s="65">
        <f>LARGE('Юниорки. Б.'!F33:G33,1)+'Юниорки. Б.'!E33+LARGE('Юниорки. Б.'!H33:I33,1)+LARGE('Юниорки. Б.'!H33:I33,2)</f>
        <v>12.8</v>
      </c>
      <c r="K33"/>
    </row>
    <row r="34" spans="1:11" ht="15" customHeight="1">
      <c r="A34" s="31">
        <v>26</v>
      </c>
      <c r="B34" s="57" t="s">
        <v>204</v>
      </c>
      <c r="C34" s="74" t="s">
        <v>148</v>
      </c>
      <c r="D34" s="44">
        <v>2002</v>
      </c>
      <c r="E34" s="26">
        <v>0</v>
      </c>
      <c r="F34" s="26">
        <v>0</v>
      </c>
      <c r="G34" s="26">
        <v>0</v>
      </c>
      <c r="H34" s="26">
        <v>0</v>
      </c>
      <c r="I34" s="49">
        <v>11.2</v>
      </c>
      <c r="J34" s="65">
        <f>LARGE('Юниорки. Б.'!F34:G34,1)+'Юниорки. Б.'!E34+LARGE('Юниорки. Б.'!H34:I34,1)+LARGE('Юниорки. Б.'!H34:I34,2)</f>
        <v>11.2</v>
      </c>
      <c r="K34"/>
    </row>
    <row r="35" spans="1:11" ht="15" customHeight="1">
      <c r="A35" s="31">
        <v>27</v>
      </c>
      <c r="B35" s="57" t="s">
        <v>205</v>
      </c>
      <c r="C35" s="43" t="s">
        <v>136</v>
      </c>
      <c r="D35" s="44">
        <v>2002</v>
      </c>
      <c r="E35" s="50">
        <v>0</v>
      </c>
      <c r="F35" s="50">
        <v>0</v>
      </c>
      <c r="G35" s="28">
        <v>0</v>
      </c>
      <c r="H35" s="50">
        <v>0</v>
      </c>
      <c r="I35" s="49">
        <v>9.600000000000001</v>
      </c>
      <c r="J35" s="65">
        <f>LARGE('Юниорки. Б.'!F35:G35,1)+'Юниорки. Б.'!E35+LARGE('Юниорки. Б.'!H35:I35,1)+LARGE('Юниорки. Б.'!H35:I35,2)</f>
        <v>9.600000000000001</v>
      </c>
      <c r="K35"/>
    </row>
    <row r="36" spans="1:11" ht="15" customHeight="1">
      <c r="A36" s="31">
        <v>28</v>
      </c>
      <c r="B36" s="43" t="s">
        <v>206</v>
      </c>
      <c r="C36" s="43" t="s">
        <v>207</v>
      </c>
      <c r="D36" s="44">
        <v>2002</v>
      </c>
      <c r="E36" s="70">
        <v>0</v>
      </c>
      <c r="F36" s="50">
        <v>0</v>
      </c>
      <c r="G36" s="28">
        <v>0</v>
      </c>
      <c r="H36" s="51">
        <v>7.2</v>
      </c>
      <c r="I36" s="52">
        <v>0</v>
      </c>
      <c r="J36" s="65">
        <f>LARGE('Юниорки. Б.'!F36:G36,1)+'Юниорки. Б.'!E36+LARGE('Юниорки. Б.'!H36:I36,1)+LARGE('Юниорки. Б.'!H36:I36,2)</f>
        <v>7.2</v>
      </c>
      <c r="K36"/>
    </row>
    <row r="37" spans="1:11" ht="15" customHeight="1">
      <c r="A37" s="31">
        <v>29</v>
      </c>
      <c r="B37" s="57" t="s">
        <v>208</v>
      </c>
      <c r="C37" s="43" t="s">
        <v>163</v>
      </c>
      <c r="D37" s="44">
        <v>2002</v>
      </c>
      <c r="E37" s="50">
        <v>0</v>
      </c>
      <c r="F37" s="50">
        <v>0</v>
      </c>
      <c r="G37" s="26">
        <v>0</v>
      </c>
      <c r="H37" s="51">
        <v>6.4</v>
      </c>
      <c r="I37" s="52">
        <v>0</v>
      </c>
      <c r="J37" s="65">
        <f>LARGE('Юниорки. Б.'!F37:G37,1)+'Юниорки. Б.'!E37+LARGE('Юниорки. Б.'!H37:I37,1)+LARGE('Юниорки. Б.'!H37:I37,2)</f>
        <v>6.4</v>
      </c>
      <c r="K37"/>
    </row>
    <row r="38" spans="1:11" ht="15" customHeight="1">
      <c r="A38" s="31">
        <v>30</v>
      </c>
      <c r="B38" s="43" t="s">
        <v>209</v>
      </c>
      <c r="C38" s="43" t="s">
        <v>210</v>
      </c>
      <c r="D38" s="44">
        <v>2002</v>
      </c>
      <c r="E38" s="50">
        <v>0</v>
      </c>
      <c r="F38" s="50">
        <v>0</v>
      </c>
      <c r="G38" s="28">
        <v>0</v>
      </c>
      <c r="H38" s="50">
        <v>0</v>
      </c>
      <c r="I38" s="49">
        <v>4.800000000000001</v>
      </c>
      <c r="J38" s="65">
        <f>LARGE('Юниорки. Б.'!F38:G38,1)+'Юниорки. Б.'!E38+LARGE('Юниорки. Б.'!H38:I38,1)+LARGE('Юниорки. Б.'!H38:I38,2)</f>
        <v>4.800000000000001</v>
      </c>
      <c r="K38"/>
    </row>
    <row r="39" spans="1:11" ht="15" customHeight="1">
      <c r="A39" s="31">
        <v>31</v>
      </c>
      <c r="B39" s="57" t="s">
        <v>211</v>
      </c>
      <c r="C39" s="46" t="s">
        <v>185</v>
      </c>
      <c r="D39" s="44">
        <v>2002</v>
      </c>
      <c r="E39" s="50">
        <v>0</v>
      </c>
      <c r="F39" s="50">
        <v>0</v>
      </c>
      <c r="G39" s="26">
        <v>0</v>
      </c>
      <c r="H39" s="50">
        <v>0</v>
      </c>
      <c r="I39" s="49">
        <v>4</v>
      </c>
      <c r="J39" s="65">
        <f>LARGE('Юниорки. Б.'!F39:G39,1)+'Юниорки. Б.'!E39+LARGE('Юниорки. Б.'!H39:I39,1)+LARGE('Юниорки. Б.'!H39:I39,2)</f>
        <v>4</v>
      </c>
      <c r="K39"/>
    </row>
    <row r="40" spans="1:11" ht="15" customHeight="1">
      <c r="A40" s="31">
        <v>32</v>
      </c>
      <c r="B40" s="57" t="s">
        <v>212</v>
      </c>
      <c r="C40" s="56" t="s">
        <v>127</v>
      </c>
      <c r="D40" s="44">
        <v>2002</v>
      </c>
      <c r="E40" s="73">
        <v>0</v>
      </c>
      <c r="F40" s="50">
        <v>0</v>
      </c>
      <c r="G40" s="28">
        <v>0</v>
      </c>
      <c r="H40" s="50">
        <v>0</v>
      </c>
      <c r="I40" s="49">
        <v>3.2</v>
      </c>
      <c r="J40" s="65">
        <f>LARGE('Юниорки. Б.'!F40:G40,1)+'Юниорки. Б.'!E40+LARGE('Юниорки. Б.'!H40:I40,1)+LARGE('Юниорки. Б.'!H40:I40,2)</f>
        <v>3.2</v>
      </c>
      <c r="K40"/>
    </row>
    <row r="41" spans="1:11" ht="15" customHeight="1">
      <c r="A41" s="31">
        <v>34</v>
      </c>
      <c r="B41" s="42" t="s">
        <v>213</v>
      </c>
      <c r="C41" s="46" t="s">
        <v>28</v>
      </c>
      <c r="D41" s="44">
        <v>2002</v>
      </c>
      <c r="E41" s="50">
        <v>0</v>
      </c>
      <c r="F41" s="50">
        <v>0</v>
      </c>
      <c r="G41" s="28">
        <v>0</v>
      </c>
      <c r="H41" s="54">
        <v>2</v>
      </c>
      <c r="I41" s="52">
        <v>0</v>
      </c>
      <c r="J41" s="65">
        <f>LARGE('Юниорки. Б.'!F41:G41,1)+'Юниорки. Б.'!E41+LARGE('Юниорки. Б.'!H41:I41,1)+LARGE('Юниорки. Б.'!H41:I41,2)</f>
        <v>2</v>
      </c>
      <c r="K41"/>
    </row>
    <row r="42" spans="1:11" ht="15" customHeight="1">
      <c r="A42" s="31">
        <v>34</v>
      </c>
      <c r="B42" s="57" t="s">
        <v>214</v>
      </c>
      <c r="C42" s="46" t="s">
        <v>210</v>
      </c>
      <c r="D42" s="44">
        <v>2002</v>
      </c>
      <c r="E42" s="26">
        <v>0</v>
      </c>
      <c r="F42" s="26">
        <v>0</v>
      </c>
      <c r="G42" s="26">
        <v>0</v>
      </c>
      <c r="H42" s="26">
        <v>0</v>
      </c>
      <c r="I42" s="49">
        <v>2</v>
      </c>
      <c r="J42" s="65">
        <f>LARGE('Юниорки. Б.'!F42:G42,1)+'Юниорки. Б.'!E42+LARGE('Юниорки. Б.'!H42:I42,1)+LARGE('Юниорки. Б.'!H42:I42,2)</f>
        <v>2</v>
      </c>
      <c r="K42"/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="120" zoomScaleNormal="120" workbookViewId="0" topLeftCell="A1">
      <selection activeCell="A1" sqref="A1"/>
    </sheetView>
  </sheetViews>
  <sheetFormatPr defaultColWidth="6.8515625" defaultRowHeight="15" customHeight="1"/>
  <cols>
    <col min="1" max="1" width="5.421875" style="1" customWidth="1"/>
    <col min="2" max="2" width="22.57421875" style="1" customWidth="1"/>
    <col min="3" max="3" width="19.57421875" style="1" customWidth="1"/>
    <col min="4" max="4" width="8.00390625" style="1" customWidth="1"/>
    <col min="5" max="6" width="10.8515625" style="1" customWidth="1"/>
    <col min="7" max="7" width="10.8515625" style="3" customWidth="1"/>
    <col min="8" max="16384" width="8.00390625" style="1" customWidth="1"/>
  </cols>
  <sheetData>
    <row r="1" spans="1:10" s="8" customFormat="1" ht="15.75" customHeight="1">
      <c r="A1" s="4" t="s">
        <v>0</v>
      </c>
      <c r="B1" s="5"/>
      <c r="C1" s="5"/>
      <c r="D1" s="5"/>
      <c r="E1" s="6"/>
      <c r="F1" s="6"/>
      <c r="G1" s="7"/>
      <c r="I1" s="9"/>
      <c r="J1" s="9"/>
    </row>
    <row r="2" spans="1:7" ht="12.75" customHeight="1">
      <c r="A2" s="10"/>
      <c r="D2" s="10"/>
      <c r="E2" s="10"/>
      <c r="F2" s="10"/>
      <c r="G2" s="11"/>
    </row>
    <row r="3" spans="1:7" s="12" customFormat="1" ht="12.75" customHeight="1">
      <c r="A3" s="12" t="s">
        <v>215</v>
      </c>
      <c r="B3" s="13"/>
      <c r="C3" s="13"/>
      <c r="D3" s="13"/>
      <c r="E3" s="13"/>
      <c r="F3" s="13"/>
      <c r="G3" s="15"/>
    </row>
    <row r="4" spans="1:7" ht="12.75" customHeight="1">
      <c r="A4" s="10"/>
      <c r="D4" s="10"/>
      <c r="E4" s="10"/>
      <c r="F4" s="10"/>
      <c r="G4" s="11"/>
    </row>
    <row r="5" spans="1:7" ht="12.75" customHeight="1">
      <c r="A5" s="10"/>
      <c r="D5" s="10"/>
      <c r="E5" s="10"/>
      <c r="F5" s="10"/>
      <c r="G5" s="11"/>
    </row>
    <row r="6" spans="1:7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6</v>
      </c>
      <c r="F6" s="16" t="s">
        <v>7</v>
      </c>
      <c r="G6" s="16" t="s">
        <v>8</v>
      </c>
    </row>
    <row r="7" spans="1:7" ht="12.75" customHeight="1">
      <c r="A7" s="16"/>
      <c r="B7" s="16"/>
      <c r="C7" s="16"/>
      <c r="D7" s="16"/>
      <c r="E7" s="20">
        <v>43625</v>
      </c>
      <c r="F7" s="20">
        <v>43732</v>
      </c>
      <c r="G7" s="16"/>
    </row>
    <row r="8" spans="1:7" ht="12.75" customHeight="1">
      <c r="A8" s="16"/>
      <c r="B8" s="16"/>
      <c r="C8" s="16"/>
      <c r="D8" s="16"/>
      <c r="E8" s="30" t="s">
        <v>9</v>
      </c>
      <c r="F8" s="21" t="s">
        <v>10</v>
      </c>
      <c r="G8" s="16"/>
    </row>
    <row r="9" spans="1:7" s="9" customFormat="1" ht="14.25" customHeight="1">
      <c r="A9" s="31">
        <v>1</v>
      </c>
      <c r="B9" s="23" t="s">
        <v>216</v>
      </c>
      <c r="C9" s="23" t="s">
        <v>21</v>
      </c>
      <c r="D9" s="37" t="s">
        <v>217</v>
      </c>
      <c r="E9" s="26">
        <v>51</v>
      </c>
      <c r="F9" s="28">
        <v>54</v>
      </c>
      <c r="G9" s="75">
        <f aca="true" t="shared" si="0" ref="G9:G24">LARGE(E9:F9,1)+LARGE(E9:F9,2)</f>
        <v>105</v>
      </c>
    </row>
    <row r="10" spans="1:7" s="9" customFormat="1" ht="14.25" customHeight="1">
      <c r="A10" s="31">
        <v>2</v>
      </c>
      <c r="B10" s="23" t="s">
        <v>218</v>
      </c>
      <c r="C10" s="23" t="s">
        <v>61</v>
      </c>
      <c r="D10" s="37" t="s">
        <v>217</v>
      </c>
      <c r="E10" s="26">
        <v>65</v>
      </c>
      <c r="F10" s="26">
        <v>0</v>
      </c>
      <c r="G10" s="75">
        <f t="shared" si="0"/>
        <v>65</v>
      </c>
    </row>
    <row r="11" spans="1:7" s="9" customFormat="1" ht="14.25" customHeight="1">
      <c r="A11" s="31">
        <v>3</v>
      </c>
      <c r="B11" s="23" t="s">
        <v>219</v>
      </c>
      <c r="C11" s="23" t="s">
        <v>21</v>
      </c>
      <c r="D11" s="37" t="s">
        <v>217</v>
      </c>
      <c r="E11" s="26">
        <v>34</v>
      </c>
      <c r="F11" s="28">
        <v>25.38</v>
      </c>
      <c r="G11" s="75">
        <f t="shared" si="0"/>
        <v>59.379999999999995</v>
      </c>
    </row>
    <row r="12" spans="1:7" s="9" customFormat="1" ht="14.25" customHeight="1">
      <c r="A12" s="31">
        <v>4</v>
      </c>
      <c r="B12" s="23" t="s">
        <v>220</v>
      </c>
      <c r="C12" s="23" t="s">
        <v>12</v>
      </c>
      <c r="D12" s="37" t="s">
        <v>217</v>
      </c>
      <c r="E12" s="26">
        <v>31</v>
      </c>
      <c r="F12" s="28">
        <v>27.54</v>
      </c>
      <c r="G12" s="75">
        <f t="shared" si="0"/>
        <v>58.54</v>
      </c>
    </row>
    <row r="13" spans="1:7" s="9" customFormat="1" ht="14.25" customHeight="1">
      <c r="A13" s="31">
        <v>5</v>
      </c>
      <c r="B13" s="23" t="s">
        <v>221</v>
      </c>
      <c r="C13" s="23" t="s">
        <v>45</v>
      </c>
      <c r="D13" s="37" t="s">
        <v>217</v>
      </c>
      <c r="E13" s="26">
        <v>37</v>
      </c>
      <c r="F13" s="28">
        <v>15.12</v>
      </c>
      <c r="G13" s="75">
        <f t="shared" si="0"/>
        <v>52.12</v>
      </c>
    </row>
    <row r="14" spans="1:7" s="9" customFormat="1" ht="14.25" customHeight="1">
      <c r="A14" s="31">
        <v>6</v>
      </c>
      <c r="B14" s="23" t="s">
        <v>222</v>
      </c>
      <c r="C14" s="23" t="s">
        <v>12</v>
      </c>
      <c r="D14" s="37" t="s">
        <v>223</v>
      </c>
      <c r="E14" s="26">
        <v>22</v>
      </c>
      <c r="F14" s="28">
        <v>23.22</v>
      </c>
      <c r="G14" s="75">
        <f t="shared" si="0"/>
        <v>45.22</v>
      </c>
    </row>
    <row r="15" spans="1:7" s="9" customFormat="1" ht="14.25" customHeight="1">
      <c r="A15" s="31">
        <v>7</v>
      </c>
      <c r="B15" s="23" t="s">
        <v>224</v>
      </c>
      <c r="C15" s="23" t="s">
        <v>12</v>
      </c>
      <c r="D15" s="37" t="s">
        <v>223</v>
      </c>
      <c r="E15" s="26">
        <v>14</v>
      </c>
      <c r="F15" s="28">
        <v>7.56</v>
      </c>
      <c r="G15" s="75">
        <f t="shared" si="0"/>
        <v>21.56</v>
      </c>
    </row>
    <row r="16" spans="1:7" s="9" customFormat="1" ht="14.25" customHeight="1">
      <c r="A16" s="31">
        <v>8</v>
      </c>
      <c r="B16" s="23" t="s">
        <v>225</v>
      </c>
      <c r="C16" s="23" t="s">
        <v>14</v>
      </c>
      <c r="D16" s="37" t="s">
        <v>217</v>
      </c>
      <c r="E16" s="26">
        <v>20</v>
      </c>
      <c r="F16" s="26">
        <v>0</v>
      </c>
      <c r="G16" s="75">
        <f t="shared" si="0"/>
        <v>20</v>
      </c>
    </row>
    <row r="17" spans="1:7" s="9" customFormat="1" ht="14.25" customHeight="1">
      <c r="A17" s="31">
        <v>8</v>
      </c>
      <c r="B17" s="23" t="s">
        <v>226</v>
      </c>
      <c r="C17" s="23" t="s">
        <v>19</v>
      </c>
      <c r="D17" s="37" t="s">
        <v>217</v>
      </c>
      <c r="E17" s="26">
        <v>0</v>
      </c>
      <c r="F17" s="28">
        <v>19.98</v>
      </c>
      <c r="G17" s="75">
        <f t="shared" si="0"/>
        <v>19.98</v>
      </c>
    </row>
    <row r="18" spans="1:7" s="9" customFormat="1" ht="14.25" customHeight="1">
      <c r="A18" s="31">
        <v>10</v>
      </c>
      <c r="B18" s="23" t="s">
        <v>227</v>
      </c>
      <c r="C18" s="23" t="s">
        <v>228</v>
      </c>
      <c r="D18" s="37" t="s">
        <v>217</v>
      </c>
      <c r="E18" s="26">
        <v>3.5</v>
      </c>
      <c r="F18" s="28">
        <v>12.96</v>
      </c>
      <c r="G18" s="75">
        <f t="shared" si="0"/>
        <v>16.46</v>
      </c>
    </row>
    <row r="19" spans="1:7" s="9" customFormat="1" ht="14.25" customHeight="1">
      <c r="A19" s="31">
        <v>11</v>
      </c>
      <c r="B19" s="23" t="s">
        <v>229</v>
      </c>
      <c r="C19" s="23" t="s">
        <v>124</v>
      </c>
      <c r="D19" s="37" t="s">
        <v>217</v>
      </c>
      <c r="E19" s="26">
        <v>2</v>
      </c>
      <c r="F19" s="28">
        <v>14.04</v>
      </c>
      <c r="G19" s="75">
        <f t="shared" si="0"/>
        <v>16.04</v>
      </c>
    </row>
    <row r="20" spans="1:7" s="9" customFormat="1" ht="14.25" customHeight="1">
      <c r="A20" s="31">
        <v>12</v>
      </c>
      <c r="B20" s="23" t="s">
        <v>230</v>
      </c>
      <c r="C20" s="23" t="s">
        <v>231</v>
      </c>
      <c r="D20" s="37" t="s">
        <v>223</v>
      </c>
      <c r="E20" s="26">
        <v>9</v>
      </c>
      <c r="F20" s="26">
        <v>0</v>
      </c>
      <c r="G20" s="75">
        <f t="shared" si="0"/>
        <v>9</v>
      </c>
    </row>
    <row r="21" spans="1:7" s="9" customFormat="1" ht="14.25" customHeight="1">
      <c r="A21" s="31">
        <v>13</v>
      </c>
      <c r="B21" s="23" t="s">
        <v>232</v>
      </c>
      <c r="C21" s="23" t="s">
        <v>19</v>
      </c>
      <c r="D21" s="37" t="s">
        <v>217</v>
      </c>
      <c r="E21" s="26">
        <v>0</v>
      </c>
      <c r="F21" s="28">
        <v>8.64</v>
      </c>
      <c r="G21" s="75">
        <f t="shared" si="0"/>
        <v>8.64</v>
      </c>
    </row>
    <row r="22" spans="1:7" s="9" customFormat="1" ht="14.25" customHeight="1">
      <c r="A22" s="31">
        <v>14</v>
      </c>
      <c r="B22" s="23" t="s">
        <v>233</v>
      </c>
      <c r="C22" s="23" t="s">
        <v>234</v>
      </c>
      <c r="D22" s="37" t="s">
        <v>217</v>
      </c>
      <c r="E22" s="26">
        <v>5.5</v>
      </c>
      <c r="F22" s="26">
        <v>0</v>
      </c>
      <c r="G22" s="75">
        <f t="shared" si="0"/>
        <v>5.5</v>
      </c>
    </row>
    <row r="23" spans="1:7" s="9" customFormat="1" ht="14.25" customHeight="1">
      <c r="A23" s="31">
        <v>15</v>
      </c>
      <c r="B23" s="23" t="s">
        <v>235</v>
      </c>
      <c r="C23" s="23" t="s">
        <v>45</v>
      </c>
      <c r="D23" s="37" t="s">
        <v>217</v>
      </c>
      <c r="E23" s="26">
        <v>3.5</v>
      </c>
      <c r="F23" s="26">
        <v>0</v>
      </c>
      <c r="G23" s="75">
        <f t="shared" si="0"/>
        <v>3.5</v>
      </c>
    </row>
    <row r="24" spans="1:7" s="9" customFormat="1" ht="14.25" customHeight="1">
      <c r="A24" s="31">
        <v>16</v>
      </c>
      <c r="B24" s="23" t="s">
        <v>236</v>
      </c>
      <c r="C24" s="23" t="s">
        <v>45</v>
      </c>
      <c r="D24" s="37" t="s">
        <v>223</v>
      </c>
      <c r="E24" s="26">
        <v>1</v>
      </c>
      <c r="F24" s="26">
        <v>0</v>
      </c>
      <c r="G24" s="75">
        <f t="shared" si="0"/>
        <v>1</v>
      </c>
    </row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5" width="10.28125" style="1" customWidth="1"/>
    <col min="6" max="7" width="8.00390625" style="1" customWidth="1"/>
    <col min="8" max="8" width="12.28125" style="1" customWidth="1"/>
    <col min="9" max="22" width="8.00390625" style="1" customWidth="1"/>
    <col min="23" max="254" width="17.28125" style="1" customWidth="1"/>
    <col min="255" max="16384" width="17.28125" style="0" customWidth="1"/>
  </cols>
  <sheetData>
    <row r="1" spans="1:9" s="8" customFormat="1" ht="17.25" customHeight="1">
      <c r="A1" s="4" t="s">
        <v>0</v>
      </c>
      <c r="B1" s="5"/>
      <c r="C1" s="5"/>
      <c r="D1" s="5"/>
      <c r="E1" s="7"/>
      <c r="G1" s="9"/>
      <c r="H1" s="9"/>
      <c r="I1" s="9"/>
    </row>
    <row r="2" spans="1:10" ht="12.75" customHeight="1">
      <c r="A2" s="10"/>
      <c r="D2" s="10"/>
      <c r="E2" s="10"/>
      <c r="F2" s="10"/>
      <c r="G2" s="10"/>
      <c r="H2" s="10"/>
      <c r="I2" s="10"/>
      <c r="J2" s="10"/>
    </row>
    <row r="3" spans="1:10" ht="12.75" customHeight="1">
      <c r="A3" s="76" t="s">
        <v>237</v>
      </c>
      <c r="B3" s="12"/>
      <c r="C3" s="12"/>
      <c r="D3" s="13"/>
      <c r="E3" s="13"/>
      <c r="F3" s="13"/>
      <c r="G3" s="13"/>
      <c r="H3" s="13"/>
      <c r="I3" s="13"/>
      <c r="J3" s="13"/>
    </row>
    <row r="4" spans="1:10" ht="12.75" customHeight="1">
      <c r="A4" s="10"/>
      <c r="D4" s="10"/>
      <c r="E4" s="10"/>
      <c r="F4" s="10"/>
      <c r="G4" s="10"/>
      <c r="H4" s="10"/>
      <c r="I4" s="10"/>
      <c r="J4" s="10"/>
    </row>
    <row r="5" spans="1:10" ht="12.75" customHeight="1">
      <c r="A5" s="10"/>
      <c r="D5" s="10"/>
      <c r="E5" s="10"/>
      <c r="F5" s="10"/>
      <c r="G5" s="10"/>
      <c r="H5" s="10"/>
      <c r="I5" s="10"/>
      <c r="J5" s="10"/>
    </row>
    <row r="6" spans="1:10" ht="30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32</v>
      </c>
      <c r="F6" s="16" t="s">
        <v>33</v>
      </c>
      <c r="G6" s="16" t="s">
        <v>34</v>
      </c>
      <c r="H6" s="16" t="s">
        <v>35</v>
      </c>
      <c r="I6" s="16" t="s">
        <v>7</v>
      </c>
      <c r="J6" s="16" t="s">
        <v>8</v>
      </c>
    </row>
    <row r="7" spans="1:10" ht="12.75" customHeight="1">
      <c r="A7" s="16"/>
      <c r="B7" s="16"/>
      <c r="C7" s="16"/>
      <c r="D7" s="16"/>
      <c r="E7" s="20">
        <v>43553</v>
      </c>
      <c r="F7" s="20">
        <v>43593</v>
      </c>
      <c r="G7" s="20">
        <v>43625</v>
      </c>
      <c r="H7" s="30" t="s">
        <v>36</v>
      </c>
      <c r="I7" s="20">
        <v>43732</v>
      </c>
      <c r="J7" s="16"/>
    </row>
    <row r="8" spans="1:10" ht="12.75" customHeight="1">
      <c r="A8" s="16"/>
      <c r="B8" s="16"/>
      <c r="C8" s="16"/>
      <c r="D8" s="16"/>
      <c r="E8" s="30" t="s">
        <v>9</v>
      </c>
      <c r="F8" s="30" t="s">
        <v>9</v>
      </c>
      <c r="G8" s="30" t="s">
        <v>238</v>
      </c>
      <c r="H8" s="21" t="s">
        <v>9</v>
      </c>
      <c r="I8" s="21" t="s">
        <v>39</v>
      </c>
      <c r="J8" s="16"/>
    </row>
    <row r="9" spans="1:10" ht="15" customHeight="1">
      <c r="A9" s="31">
        <v>1</v>
      </c>
      <c r="B9" s="34" t="s">
        <v>239</v>
      </c>
      <c r="C9" s="23" t="s">
        <v>163</v>
      </c>
      <c r="D9" s="32">
        <v>2005</v>
      </c>
      <c r="E9" s="68">
        <v>50</v>
      </c>
      <c r="F9" s="25">
        <v>10.5</v>
      </c>
      <c r="G9" s="28">
        <v>4.185</v>
      </c>
      <c r="H9" s="50">
        <v>0</v>
      </c>
      <c r="I9" s="50">
        <v>0</v>
      </c>
      <c r="J9" s="45">
        <f>LARGE('Мл.юн. Б.'!E9:I9,1)+LARGE('Мл.юн. Б.'!E9:I9,2)</f>
        <v>60.5</v>
      </c>
    </row>
    <row r="10" spans="1:10" ht="15" customHeight="1">
      <c r="A10" s="31">
        <v>2</v>
      </c>
      <c r="B10" s="23" t="s">
        <v>240</v>
      </c>
      <c r="C10" s="23" t="s">
        <v>12</v>
      </c>
      <c r="D10" s="32">
        <v>2005</v>
      </c>
      <c r="E10" s="68">
        <v>23.5</v>
      </c>
      <c r="F10" s="25">
        <v>23.5</v>
      </c>
      <c r="G10" s="28">
        <v>14.415</v>
      </c>
      <c r="H10" s="50">
        <v>0</v>
      </c>
      <c r="I10" s="50">
        <v>0</v>
      </c>
      <c r="J10" s="45">
        <f>LARGE('Мл.юн. Б.'!E10:I10,1)+LARGE('Мл.юн. Б.'!E10:I10,2)</f>
        <v>47</v>
      </c>
    </row>
    <row r="11" spans="1:10" ht="15" customHeight="1">
      <c r="A11" s="31">
        <v>3</v>
      </c>
      <c r="B11" s="23" t="s">
        <v>241</v>
      </c>
      <c r="C11" s="23" t="s">
        <v>100</v>
      </c>
      <c r="D11" s="37" t="s">
        <v>242</v>
      </c>
      <c r="E11" s="50">
        <v>0</v>
      </c>
      <c r="F11" s="50">
        <v>0</v>
      </c>
      <c r="G11" s="26">
        <v>40</v>
      </c>
      <c r="H11" s="50">
        <v>0</v>
      </c>
      <c r="I11" s="26">
        <v>0</v>
      </c>
      <c r="J11" s="45">
        <f>LARGE('Мл.юн. Б.'!E11:I11,1)+LARGE('Мл.юн. Б.'!E11:I11,2)</f>
        <v>40</v>
      </c>
    </row>
    <row r="12" spans="1:10" ht="15" customHeight="1">
      <c r="A12" s="31">
        <v>4</v>
      </c>
      <c r="B12" s="23" t="s">
        <v>243</v>
      </c>
      <c r="C12" s="23" t="s">
        <v>12</v>
      </c>
      <c r="D12" s="32">
        <v>2005</v>
      </c>
      <c r="E12" s="50">
        <v>0</v>
      </c>
      <c r="F12" s="49">
        <v>0.5</v>
      </c>
      <c r="G12" s="47">
        <v>30.225</v>
      </c>
      <c r="H12" s="49">
        <v>3.5</v>
      </c>
      <c r="I12" s="50">
        <v>0</v>
      </c>
      <c r="J12" s="45">
        <f>LARGE('Мл.юн. Б.'!E12:I12,1)+LARGE('Мл.юн. Б.'!E12:I12,2)</f>
        <v>33.725</v>
      </c>
    </row>
    <row r="13" spans="1:10" ht="15" customHeight="1">
      <c r="A13" s="31">
        <v>5</v>
      </c>
      <c r="B13" s="23" t="s">
        <v>244</v>
      </c>
      <c r="C13" s="23" t="s">
        <v>28</v>
      </c>
      <c r="D13" s="37" t="s">
        <v>242</v>
      </c>
      <c r="E13" s="50">
        <v>0</v>
      </c>
      <c r="F13" s="50">
        <v>0</v>
      </c>
      <c r="G13" s="26">
        <v>32</v>
      </c>
      <c r="H13" s="50">
        <v>0</v>
      </c>
      <c r="I13" s="26">
        <v>0</v>
      </c>
      <c r="J13" s="45">
        <f>LARGE('Мл.юн. Б.'!E13:I13,1)+LARGE('Мл.юн. Б.'!E13:I13,2)</f>
        <v>32</v>
      </c>
    </row>
    <row r="14" spans="1:10" ht="15" customHeight="1">
      <c r="A14" s="31">
        <v>6</v>
      </c>
      <c r="B14" s="23" t="s">
        <v>245</v>
      </c>
      <c r="C14" s="23" t="s">
        <v>86</v>
      </c>
      <c r="D14" s="32">
        <v>2005</v>
      </c>
      <c r="E14" s="50">
        <v>0</v>
      </c>
      <c r="F14" s="49">
        <v>0</v>
      </c>
      <c r="G14" s="47">
        <v>19.995</v>
      </c>
      <c r="H14" s="49">
        <v>11</v>
      </c>
      <c r="I14" s="50">
        <v>0</v>
      </c>
      <c r="J14" s="45">
        <f>LARGE('Мл.юн. Б.'!E14:I14,1)+LARGE('Мл.юн. Б.'!E14:I14,2)</f>
        <v>30.995</v>
      </c>
    </row>
    <row r="15" spans="1:10" ht="15" customHeight="1">
      <c r="A15" s="31">
        <v>7</v>
      </c>
      <c r="B15" s="34" t="s">
        <v>246</v>
      </c>
      <c r="C15" s="23" t="s">
        <v>59</v>
      </c>
      <c r="D15" s="32">
        <v>2005</v>
      </c>
      <c r="E15" s="68">
        <v>21.5</v>
      </c>
      <c r="F15" s="25">
        <v>7</v>
      </c>
      <c r="G15" s="49">
        <v>0</v>
      </c>
      <c r="H15" s="49">
        <v>9</v>
      </c>
      <c r="I15" s="50">
        <v>0</v>
      </c>
      <c r="J15" s="45">
        <f>LARGE('Мл.юн. Б.'!E15:I15,1)+LARGE('Мл.юн. Б.'!E15:I15,2)</f>
        <v>30.5</v>
      </c>
    </row>
    <row r="16" spans="1:10" ht="15" customHeight="1">
      <c r="A16" s="31">
        <v>8</v>
      </c>
      <c r="B16" s="23" t="s">
        <v>247</v>
      </c>
      <c r="C16" s="23" t="s">
        <v>28</v>
      </c>
      <c r="D16" s="32">
        <v>2005</v>
      </c>
      <c r="E16" s="68">
        <v>20</v>
      </c>
      <c r="F16" s="49">
        <v>0</v>
      </c>
      <c r="G16" s="49">
        <v>0</v>
      </c>
      <c r="H16" s="49">
        <v>7</v>
      </c>
      <c r="I16" s="50">
        <v>0</v>
      </c>
      <c r="J16" s="45">
        <f>LARGE('Мл.юн. Б.'!E16:I16,1)+LARGE('Мл.юн. Б.'!E16:I16,2)</f>
        <v>27</v>
      </c>
    </row>
    <row r="17" spans="1:10" ht="15" customHeight="1">
      <c r="A17" s="31">
        <v>9</v>
      </c>
      <c r="B17" s="23" t="s">
        <v>248</v>
      </c>
      <c r="C17" s="23" t="s">
        <v>70</v>
      </c>
      <c r="D17" s="37" t="s">
        <v>242</v>
      </c>
      <c r="E17" s="50">
        <v>0</v>
      </c>
      <c r="F17" s="50">
        <v>0</v>
      </c>
      <c r="G17" s="26">
        <v>18.8</v>
      </c>
      <c r="H17" s="50">
        <v>0</v>
      </c>
      <c r="I17" s="28">
        <v>4.752000000000001</v>
      </c>
      <c r="J17" s="45">
        <f>LARGE('Мл.юн. Б.'!E17:I17,1)+LARGE('Мл.юн. Б.'!E17:I17,2)</f>
        <v>23.552</v>
      </c>
    </row>
    <row r="18" spans="1:10" ht="15" customHeight="1">
      <c r="A18" s="31">
        <v>10</v>
      </c>
      <c r="B18" s="23" t="s">
        <v>249</v>
      </c>
      <c r="C18" s="23" t="s">
        <v>28</v>
      </c>
      <c r="D18" s="32">
        <v>2005</v>
      </c>
      <c r="E18" s="68">
        <v>4.5</v>
      </c>
      <c r="F18" s="49">
        <v>0</v>
      </c>
      <c r="G18" s="47">
        <v>18.6</v>
      </c>
      <c r="H18" s="50">
        <v>0</v>
      </c>
      <c r="I18" s="50">
        <v>0</v>
      </c>
      <c r="J18" s="45">
        <f>LARGE('Мл.юн. Б.'!E18:I18,1)+LARGE('Мл.юн. Б.'!E18:I18,2)</f>
        <v>23.1</v>
      </c>
    </row>
    <row r="19" spans="1:10" ht="15" customHeight="1">
      <c r="A19" s="31">
        <v>11</v>
      </c>
      <c r="B19" s="23" t="s">
        <v>250</v>
      </c>
      <c r="C19" s="23" t="s">
        <v>28</v>
      </c>
      <c r="D19" s="37" t="s">
        <v>242</v>
      </c>
      <c r="E19" s="50">
        <v>0</v>
      </c>
      <c r="F19" s="50">
        <v>0</v>
      </c>
      <c r="G19" s="26">
        <v>22</v>
      </c>
      <c r="H19" s="50">
        <v>0</v>
      </c>
      <c r="I19" s="26">
        <v>0</v>
      </c>
      <c r="J19" s="45">
        <f>LARGE('Мл.юн. Б.'!E19:I19,1)+LARGE('Мл.юн. Б.'!E19:I19,2)</f>
        <v>22</v>
      </c>
    </row>
    <row r="20" spans="1:10" ht="15" customHeight="1">
      <c r="A20" s="31">
        <v>12</v>
      </c>
      <c r="B20" s="23" t="s">
        <v>251</v>
      </c>
      <c r="C20" s="23" t="s">
        <v>19</v>
      </c>
      <c r="D20" s="37">
        <v>2006</v>
      </c>
      <c r="E20" s="50">
        <v>0</v>
      </c>
      <c r="F20" s="50">
        <v>0</v>
      </c>
      <c r="G20" s="26">
        <v>0</v>
      </c>
      <c r="H20" s="50">
        <v>0</v>
      </c>
      <c r="I20" s="28">
        <v>17.28</v>
      </c>
      <c r="J20" s="45">
        <f>LARGE('Мл.юн. Б.'!E20:I20,1)+LARGE('Мл.юн. Б.'!E20:I20,2)</f>
        <v>17.28</v>
      </c>
    </row>
    <row r="21" spans="1:10" ht="15" customHeight="1">
      <c r="A21" s="31">
        <v>13</v>
      </c>
      <c r="B21" s="23" t="s">
        <v>252</v>
      </c>
      <c r="C21" s="23" t="s">
        <v>171</v>
      </c>
      <c r="D21" s="37" t="s">
        <v>242</v>
      </c>
      <c r="E21" s="50">
        <v>0</v>
      </c>
      <c r="F21" s="50">
        <v>0</v>
      </c>
      <c r="G21" s="26">
        <v>17.2</v>
      </c>
      <c r="H21" s="50">
        <v>0</v>
      </c>
      <c r="I21" s="26">
        <v>0</v>
      </c>
      <c r="J21" s="45">
        <f>LARGE('Мл.юн. Б.'!E21:I21,1)+LARGE('Мл.юн. Б.'!E21:I21,2)</f>
        <v>17.2</v>
      </c>
    </row>
    <row r="22" spans="1:10" ht="15" customHeight="1">
      <c r="A22" s="31">
        <v>14</v>
      </c>
      <c r="B22" s="23" t="s">
        <v>253</v>
      </c>
      <c r="C22" s="23" t="s">
        <v>21</v>
      </c>
      <c r="D22" s="37" t="s">
        <v>242</v>
      </c>
      <c r="E22" s="50">
        <v>0</v>
      </c>
      <c r="F22" s="50">
        <v>0</v>
      </c>
      <c r="G22" s="26">
        <v>2.2</v>
      </c>
      <c r="H22" s="50">
        <v>0</v>
      </c>
      <c r="I22" s="28">
        <v>14.04</v>
      </c>
      <c r="J22" s="45">
        <f>LARGE('Мл.юн. Б.'!E22:I22,1)+LARGE('Мл.юн. Б.'!E22:I22,2)</f>
        <v>16.24</v>
      </c>
    </row>
    <row r="23" spans="1:10" ht="15" customHeight="1">
      <c r="A23" s="31">
        <v>15</v>
      </c>
      <c r="B23" s="23" t="s">
        <v>254</v>
      </c>
      <c r="C23" s="23" t="s">
        <v>88</v>
      </c>
      <c r="D23" s="37" t="s">
        <v>242</v>
      </c>
      <c r="E23" s="50">
        <v>0</v>
      </c>
      <c r="F23" s="50">
        <v>0</v>
      </c>
      <c r="G23" s="26">
        <v>16</v>
      </c>
      <c r="H23" s="50">
        <v>0</v>
      </c>
      <c r="I23" s="26">
        <v>0</v>
      </c>
      <c r="J23" s="45">
        <f>LARGE('Мл.юн. Б.'!E23:I23,1)+LARGE('Мл.юн. Б.'!E23:I23,2)</f>
        <v>16</v>
      </c>
    </row>
    <row r="24" spans="1:10" ht="15" customHeight="1">
      <c r="A24" s="31">
        <v>16</v>
      </c>
      <c r="B24" s="23" t="s">
        <v>255</v>
      </c>
      <c r="C24" s="23" t="s">
        <v>12</v>
      </c>
      <c r="D24" s="32">
        <v>2005</v>
      </c>
      <c r="E24" s="68">
        <v>9</v>
      </c>
      <c r="F24" s="49">
        <v>0</v>
      </c>
      <c r="G24" s="47">
        <v>6.51</v>
      </c>
      <c r="H24" s="49">
        <v>4.5</v>
      </c>
      <c r="I24" s="50">
        <v>0</v>
      </c>
      <c r="J24" s="45">
        <f>LARGE('Мл.юн. Б.'!E24:I24,1)+LARGE('Мл.юн. Б.'!E24:I24,2)</f>
        <v>15.51</v>
      </c>
    </row>
    <row r="25" spans="1:10" ht="15" customHeight="1">
      <c r="A25" s="31">
        <v>17</v>
      </c>
      <c r="B25" s="23" t="s">
        <v>256</v>
      </c>
      <c r="C25" s="23" t="s">
        <v>28</v>
      </c>
      <c r="D25" s="32">
        <v>2005</v>
      </c>
      <c r="E25" s="68">
        <v>10</v>
      </c>
      <c r="F25" s="25">
        <v>2.5</v>
      </c>
      <c r="G25" s="49">
        <v>0</v>
      </c>
      <c r="H25" s="50">
        <v>0</v>
      </c>
      <c r="I25" s="50">
        <v>0</v>
      </c>
      <c r="J25" s="45">
        <f>LARGE('Мл.юн. Б.'!E25:I25,1)+LARGE('Мл.юн. Б.'!E25:I25,2)</f>
        <v>12.5</v>
      </c>
    </row>
    <row r="26" spans="1:10" ht="15" customHeight="1">
      <c r="A26" s="31">
        <v>17</v>
      </c>
      <c r="B26" s="23" t="s">
        <v>257</v>
      </c>
      <c r="C26" s="23" t="s">
        <v>28</v>
      </c>
      <c r="D26" s="37" t="s">
        <v>89</v>
      </c>
      <c r="E26" s="50">
        <v>0</v>
      </c>
      <c r="F26" s="50">
        <v>0</v>
      </c>
      <c r="G26" s="50">
        <v>0</v>
      </c>
      <c r="H26" s="49">
        <v>12.5</v>
      </c>
      <c r="I26" s="50">
        <v>0</v>
      </c>
      <c r="J26" s="45">
        <f>LARGE('Мл.юн. Б.'!E26:I26,1)+LARGE('Мл.юн. Б.'!E26:I26,2)</f>
        <v>12.5</v>
      </c>
    </row>
    <row r="27" spans="1:10" ht="15" customHeight="1">
      <c r="A27" s="31">
        <v>19</v>
      </c>
      <c r="B27" s="23" t="s">
        <v>258</v>
      </c>
      <c r="C27" s="23" t="s">
        <v>259</v>
      </c>
      <c r="D27" s="37">
        <v>2006</v>
      </c>
      <c r="E27" s="50">
        <v>0</v>
      </c>
      <c r="F27" s="50">
        <v>0</v>
      </c>
      <c r="G27" s="26">
        <v>0</v>
      </c>
      <c r="H27" s="50">
        <v>0</v>
      </c>
      <c r="I27" s="28">
        <v>11.88</v>
      </c>
      <c r="J27" s="45">
        <f>LARGE('Мл.юн. Б.'!E27:I27,1)+LARGE('Мл.юн. Б.'!E27:I27,2)</f>
        <v>11.88</v>
      </c>
    </row>
    <row r="28" spans="1:10" s="9" customFormat="1" ht="12.75" customHeight="1">
      <c r="A28" s="31">
        <v>20</v>
      </c>
      <c r="B28" s="23" t="s">
        <v>260</v>
      </c>
      <c r="C28" s="23" t="s">
        <v>79</v>
      </c>
      <c r="D28" s="37" t="s">
        <v>242</v>
      </c>
      <c r="E28" s="50">
        <v>0</v>
      </c>
      <c r="F28" s="50">
        <v>0</v>
      </c>
      <c r="G28" s="26">
        <v>11.2</v>
      </c>
      <c r="H28" s="50">
        <v>0</v>
      </c>
      <c r="I28" s="26">
        <v>0</v>
      </c>
      <c r="J28" s="45">
        <f>LARGE('Мл.юн. Б.'!E28:I28,1)+LARGE('Мл.юн. Б.'!E28:I28,2)</f>
        <v>11.2</v>
      </c>
    </row>
    <row r="29" spans="1:10" s="9" customFormat="1" ht="12.75" customHeight="1">
      <c r="A29" s="31">
        <v>21</v>
      </c>
      <c r="B29" s="23" t="s">
        <v>261</v>
      </c>
      <c r="C29" s="23" t="s">
        <v>61</v>
      </c>
      <c r="D29" s="32">
        <v>2005</v>
      </c>
      <c r="E29" s="68">
        <v>6</v>
      </c>
      <c r="F29" s="25">
        <v>4</v>
      </c>
      <c r="G29" s="28">
        <v>4.65</v>
      </c>
      <c r="H29" s="50">
        <v>0</v>
      </c>
      <c r="I29" s="50">
        <v>0</v>
      </c>
      <c r="J29" s="45">
        <f>LARGE('Мл.юн. Б.'!E29:I29,1)+LARGE('Мл.юн. Б.'!E29:I29,2)</f>
        <v>10.65</v>
      </c>
    </row>
    <row r="30" spans="1:10" s="9" customFormat="1" ht="12.75" customHeight="1">
      <c r="A30" s="31">
        <v>22</v>
      </c>
      <c r="B30" s="23" t="s">
        <v>262</v>
      </c>
      <c r="C30" s="23" t="s">
        <v>72</v>
      </c>
      <c r="D30" s="37" t="s">
        <v>242</v>
      </c>
      <c r="E30" s="50">
        <v>0</v>
      </c>
      <c r="F30" s="50">
        <v>0</v>
      </c>
      <c r="G30" s="26">
        <v>3.2</v>
      </c>
      <c r="H30" s="50">
        <v>0</v>
      </c>
      <c r="I30" s="28">
        <v>7.344</v>
      </c>
      <c r="J30" s="45">
        <f>LARGE('Мл.юн. Б.'!E30:I30,1)+LARGE('Мл.юн. Б.'!E30:I30,2)</f>
        <v>10.544</v>
      </c>
    </row>
    <row r="31" spans="1:10" s="9" customFormat="1" ht="12.75" customHeight="1">
      <c r="A31" s="31">
        <v>23</v>
      </c>
      <c r="B31" s="23" t="s">
        <v>263</v>
      </c>
      <c r="C31" s="23" t="s">
        <v>70</v>
      </c>
      <c r="D31" s="37" t="s">
        <v>242</v>
      </c>
      <c r="E31" s="50">
        <v>0</v>
      </c>
      <c r="F31" s="50">
        <v>0</v>
      </c>
      <c r="G31" s="26">
        <v>10.4</v>
      </c>
      <c r="H31" s="50">
        <v>0</v>
      </c>
      <c r="I31" s="26">
        <v>0</v>
      </c>
      <c r="J31" s="45">
        <f>LARGE('Мл.юн. Б.'!E31:I31,1)+LARGE('Мл.юн. Б.'!E31:I31,2)</f>
        <v>10.4</v>
      </c>
    </row>
    <row r="32" spans="1:10" s="9" customFormat="1" ht="12.75" customHeight="1">
      <c r="A32" s="31">
        <v>24</v>
      </c>
      <c r="B32" s="34" t="s">
        <v>264</v>
      </c>
      <c r="C32" s="23" t="s">
        <v>42</v>
      </c>
      <c r="D32" s="32">
        <v>2005</v>
      </c>
      <c r="E32" s="68">
        <v>5</v>
      </c>
      <c r="F32" s="49">
        <v>0</v>
      </c>
      <c r="G32" s="49">
        <v>0</v>
      </c>
      <c r="H32" s="49">
        <v>5</v>
      </c>
      <c r="I32" s="50">
        <v>0</v>
      </c>
      <c r="J32" s="45">
        <f>LARGE('Мл.юн. Б.'!E32:I32,1)+LARGE('Мл.юн. Б.'!E32:I32,2)</f>
        <v>10</v>
      </c>
    </row>
    <row r="33" spans="1:10" s="9" customFormat="1" ht="12.75" customHeight="1">
      <c r="A33" s="31">
        <v>25</v>
      </c>
      <c r="B33" s="23" t="s">
        <v>265</v>
      </c>
      <c r="C33" s="23" t="s">
        <v>266</v>
      </c>
      <c r="D33" s="37" t="s">
        <v>242</v>
      </c>
      <c r="E33" s="50">
        <v>0</v>
      </c>
      <c r="F33" s="50">
        <v>0</v>
      </c>
      <c r="G33" s="26">
        <v>9.600000000000001</v>
      </c>
      <c r="H33" s="50">
        <v>0</v>
      </c>
      <c r="I33" s="26">
        <v>0</v>
      </c>
      <c r="J33" s="45">
        <f>LARGE('Мл.юн. Б.'!E33:I33,1)+LARGE('Мл.юн. Б.'!E33:I33,2)</f>
        <v>9.600000000000001</v>
      </c>
    </row>
    <row r="34" spans="1:10" s="9" customFormat="1" ht="12.75" customHeight="1">
      <c r="A34" s="31">
        <v>26</v>
      </c>
      <c r="B34" s="23" t="s">
        <v>267</v>
      </c>
      <c r="C34" s="23" t="s">
        <v>12</v>
      </c>
      <c r="D34" s="32">
        <v>2005</v>
      </c>
      <c r="E34" s="50">
        <v>0</v>
      </c>
      <c r="F34" s="49">
        <v>9</v>
      </c>
      <c r="G34" s="49">
        <v>0</v>
      </c>
      <c r="H34" s="50">
        <v>0</v>
      </c>
      <c r="I34" s="50">
        <v>0</v>
      </c>
      <c r="J34" s="45">
        <f>LARGE('Мл.юн. Б.'!E34:I34,1)+LARGE('Мл.юн. Б.'!E34:I34,2)</f>
        <v>9</v>
      </c>
    </row>
    <row r="35" spans="1:10" s="9" customFormat="1" ht="12.75" customHeight="1">
      <c r="A35" s="31">
        <v>27</v>
      </c>
      <c r="B35" s="23" t="s">
        <v>268</v>
      </c>
      <c r="C35" s="23" t="s">
        <v>269</v>
      </c>
      <c r="D35" s="37">
        <v>2006</v>
      </c>
      <c r="E35" s="50">
        <v>0</v>
      </c>
      <c r="F35" s="50">
        <v>0</v>
      </c>
      <c r="G35" s="26">
        <v>0</v>
      </c>
      <c r="H35" s="50">
        <v>0</v>
      </c>
      <c r="I35" s="28">
        <v>8.64</v>
      </c>
      <c r="J35" s="45">
        <f>LARGE('Мл.юн. Б.'!E35:I35,1)+LARGE('Мл.юн. Б.'!E35:I35,2)</f>
        <v>8.64</v>
      </c>
    </row>
    <row r="36" spans="1:10" s="9" customFormat="1" ht="12.75" customHeight="1">
      <c r="A36" s="31">
        <v>28</v>
      </c>
      <c r="B36" s="23" t="s">
        <v>270</v>
      </c>
      <c r="C36" s="23" t="s">
        <v>14</v>
      </c>
      <c r="D36" s="37" t="s">
        <v>242</v>
      </c>
      <c r="E36" s="50">
        <v>0</v>
      </c>
      <c r="F36" s="50">
        <v>0</v>
      </c>
      <c r="G36" s="26">
        <v>7.2</v>
      </c>
      <c r="H36" s="50">
        <v>0</v>
      </c>
      <c r="I36" s="26">
        <v>0</v>
      </c>
      <c r="J36" s="45">
        <f>LARGE('Мл.юн. Б.'!E36:I36,1)+LARGE('Мл.юн. Б.'!E36:I36,2)</f>
        <v>7.2</v>
      </c>
    </row>
    <row r="37" spans="1:10" s="9" customFormat="1" ht="12.75" customHeight="1">
      <c r="A37" s="31">
        <v>29</v>
      </c>
      <c r="B37" s="23" t="s">
        <v>271</v>
      </c>
      <c r="C37" s="23" t="s">
        <v>228</v>
      </c>
      <c r="D37" s="37">
        <v>2006</v>
      </c>
      <c r="E37" s="50">
        <v>0</v>
      </c>
      <c r="F37" s="50">
        <v>0</v>
      </c>
      <c r="G37" s="26">
        <v>0</v>
      </c>
      <c r="H37" s="50">
        <v>0</v>
      </c>
      <c r="I37" s="28">
        <v>6.696</v>
      </c>
      <c r="J37" s="45">
        <f>LARGE('Мл.юн. Б.'!E37:I37,1)+LARGE('Мл.юн. Б.'!E37:I37,2)</f>
        <v>6.696</v>
      </c>
    </row>
    <row r="38" spans="1:10" s="9" customFormat="1" ht="12.75" customHeight="1">
      <c r="A38" s="31">
        <v>30</v>
      </c>
      <c r="B38" s="23" t="s">
        <v>272</v>
      </c>
      <c r="C38" s="23" t="s">
        <v>28</v>
      </c>
      <c r="D38" s="37" t="s">
        <v>242</v>
      </c>
      <c r="E38" s="50">
        <v>0</v>
      </c>
      <c r="F38" s="50">
        <v>0</v>
      </c>
      <c r="G38" s="26">
        <v>6.4</v>
      </c>
      <c r="H38" s="50">
        <v>0</v>
      </c>
      <c r="I38" s="26">
        <v>0</v>
      </c>
      <c r="J38" s="45">
        <f>LARGE('Мл.юн. Б.'!E38:I38,1)+LARGE('Мл.юн. Б.'!E38:I38,2)</f>
        <v>6.4</v>
      </c>
    </row>
    <row r="39" spans="1:10" s="9" customFormat="1" ht="12.75" customHeight="1">
      <c r="A39" s="31">
        <v>31</v>
      </c>
      <c r="B39" s="23" t="s">
        <v>273</v>
      </c>
      <c r="C39" s="23" t="s">
        <v>274</v>
      </c>
      <c r="D39" s="37" t="s">
        <v>242</v>
      </c>
      <c r="E39" s="50">
        <v>0</v>
      </c>
      <c r="F39" s="50">
        <v>0</v>
      </c>
      <c r="G39" s="26">
        <v>4.800000000000001</v>
      </c>
      <c r="H39" s="50">
        <v>0</v>
      </c>
      <c r="I39" s="26">
        <v>0</v>
      </c>
      <c r="J39" s="45">
        <f>LARGE('Мл.юн. Б.'!E39:I39,1)+LARGE('Мл.юн. Б.'!E39:I39,2)</f>
        <v>4.800000000000001</v>
      </c>
    </row>
    <row r="40" spans="1:10" s="9" customFormat="1" ht="12.75" customHeight="1">
      <c r="A40" s="31">
        <v>32</v>
      </c>
      <c r="B40" s="23" t="s">
        <v>275</v>
      </c>
      <c r="C40" s="23" t="s">
        <v>276</v>
      </c>
      <c r="D40" s="37">
        <v>2006</v>
      </c>
      <c r="E40" s="50">
        <v>0</v>
      </c>
      <c r="F40" s="50">
        <v>0</v>
      </c>
      <c r="G40" s="26">
        <v>0</v>
      </c>
      <c r="H40" s="50">
        <v>0</v>
      </c>
      <c r="I40" s="28">
        <v>4.32</v>
      </c>
      <c r="J40" s="45">
        <f>LARGE('Мл.юн. Б.'!E40:I40,1)+LARGE('Мл.юн. Б.'!E40:I40,2)</f>
        <v>4.32</v>
      </c>
    </row>
    <row r="41" spans="1:10" s="9" customFormat="1" ht="12.75" customHeight="1">
      <c r="A41" s="31">
        <v>32</v>
      </c>
      <c r="B41" s="34" t="s">
        <v>277</v>
      </c>
      <c r="C41" s="23" t="s">
        <v>12</v>
      </c>
      <c r="D41" s="32">
        <v>2005</v>
      </c>
      <c r="E41" s="68">
        <v>2.5</v>
      </c>
      <c r="F41" s="25">
        <v>1.75</v>
      </c>
      <c r="G41" s="49">
        <v>0</v>
      </c>
      <c r="H41" s="50">
        <v>0</v>
      </c>
      <c r="I41" s="50">
        <v>0</v>
      </c>
      <c r="J41" s="45">
        <f>LARGE('Мл.юн. Б.'!E41:I41,1)+LARGE('Мл.юн. Б.'!E41:I41,2)</f>
        <v>4.25</v>
      </c>
    </row>
    <row r="42" spans="1:10" s="9" customFormat="1" ht="14.25" customHeight="1">
      <c r="A42" s="31">
        <v>34</v>
      </c>
      <c r="B42" s="34" t="s">
        <v>278</v>
      </c>
      <c r="C42" s="23" t="s">
        <v>276</v>
      </c>
      <c r="D42" s="32">
        <v>2005</v>
      </c>
      <c r="E42" s="68">
        <v>4</v>
      </c>
      <c r="F42" s="49">
        <v>0</v>
      </c>
      <c r="G42" s="49">
        <v>0</v>
      </c>
      <c r="H42" s="50">
        <v>0</v>
      </c>
      <c r="I42" s="50">
        <v>0</v>
      </c>
      <c r="J42" s="45">
        <f>LARGE('Мл.юн. Б.'!E42:I42,1)+LARGE('Мл.юн. Б.'!E42:I42,2)</f>
        <v>4</v>
      </c>
    </row>
    <row r="43" spans="1:10" s="9" customFormat="1" ht="14.25" customHeight="1">
      <c r="A43" s="31">
        <v>34</v>
      </c>
      <c r="B43" s="23" t="s">
        <v>279</v>
      </c>
      <c r="C43" s="23" t="s">
        <v>28</v>
      </c>
      <c r="D43" s="37" t="s">
        <v>242</v>
      </c>
      <c r="E43" s="50">
        <v>0</v>
      </c>
      <c r="F43" s="50">
        <v>0</v>
      </c>
      <c r="G43" s="26">
        <v>4</v>
      </c>
      <c r="H43" s="50">
        <v>0</v>
      </c>
      <c r="I43" s="26">
        <v>0</v>
      </c>
      <c r="J43" s="45">
        <f>LARGE('Мл.юн. Б.'!E43:I43,1)+LARGE('Мл.юн. Б.'!E43:I43,2)</f>
        <v>4</v>
      </c>
    </row>
    <row r="44" spans="1:10" s="9" customFormat="1" ht="14.25" customHeight="1">
      <c r="A44" s="31">
        <v>36</v>
      </c>
      <c r="B44" s="23" t="s">
        <v>280</v>
      </c>
      <c r="C44" s="23" t="s">
        <v>269</v>
      </c>
      <c r="D44" s="37">
        <v>2006</v>
      </c>
      <c r="E44" s="50">
        <v>0</v>
      </c>
      <c r="F44" s="50">
        <v>0</v>
      </c>
      <c r="G44" s="26">
        <v>0</v>
      </c>
      <c r="H44" s="50">
        <v>0</v>
      </c>
      <c r="I44" s="28">
        <v>3.8880000000000003</v>
      </c>
      <c r="J44" s="45">
        <f>LARGE('Мл.юн. Б.'!E44:I44,1)+LARGE('Мл.юн. Б.'!E44:I44,2)</f>
        <v>3.8880000000000003</v>
      </c>
    </row>
    <row r="45" spans="1:10" s="9" customFormat="1" ht="14.25" customHeight="1">
      <c r="A45" s="31">
        <v>37</v>
      </c>
      <c r="B45" s="23" t="s">
        <v>281</v>
      </c>
      <c r="C45" s="23" t="s">
        <v>210</v>
      </c>
      <c r="D45" s="32">
        <v>2005</v>
      </c>
      <c r="E45" s="50">
        <v>0</v>
      </c>
      <c r="F45" s="49">
        <v>3.5</v>
      </c>
      <c r="G45" s="49">
        <v>0</v>
      </c>
      <c r="H45" s="50">
        <v>0</v>
      </c>
      <c r="I45" s="50">
        <v>0</v>
      </c>
      <c r="J45" s="45">
        <f>LARGE('Мл.юн. Б.'!E45:I45,1)+LARGE('Мл.юн. Б.'!E45:I45,2)</f>
        <v>3.5</v>
      </c>
    </row>
    <row r="46" spans="1:10" s="9" customFormat="1" ht="14.25" customHeight="1">
      <c r="A46" s="31">
        <v>38</v>
      </c>
      <c r="B46" s="23" t="s">
        <v>282</v>
      </c>
      <c r="C46" s="23" t="s">
        <v>61</v>
      </c>
      <c r="D46" s="32">
        <v>2005</v>
      </c>
      <c r="E46" s="50">
        <v>0</v>
      </c>
      <c r="F46" s="49">
        <v>0</v>
      </c>
      <c r="G46" s="47">
        <v>3.255</v>
      </c>
      <c r="H46" s="50">
        <v>0</v>
      </c>
      <c r="I46" s="50">
        <v>0</v>
      </c>
      <c r="J46" s="45">
        <f>LARGE('Мл.юн. Б.'!E46:I46,1)+LARGE('Мл.юн. Б.'!E46:I46,2)</f>
        <v>3.255</v>
      </c>
    </row>
    <row r="47" spans="1:10" s="9" customFormat="1" ht="14.25" customHeight="1">
      <c r="A47" s="31">
        <v>39</v>
      </c>
      <c r="B47" s="23" t="s">
        <v>283</v>
      </c>
      <c r="C47" s="23" t="s">
        <v>50</v>
      </c>
      <c r="D47" s="37" t="s">
        <v>242</v>
      </c>
      <c r="E47" s="50">
        <v>0</v>
      </c>
      <c r="F47" s="50">
        <v>0</v>
      </c>
      <c r="G47" s="26">
        <v>2.8</v>
      </c>
      <c r="H47" s="50">
        <v>0</v>
      </c>
      <c r="I47" s="26">
        <v>0</v>
      </c>
      <c r="J47" s="45">
        <f>LARGE('Мл.юн. Б.'!E47:I47,1)+LARGE('Мл.юн. Б.'!E47:I47,2)</f>
        <v>2.8</v>
      </c>
    </row>
    <row r="48" spans="1:10" s="9" customFormat="1" ht="14.25" customHeight="1">
      <c r="A48" s="31">
        <v>40</v>
      </c>
      <c r="B48" s="23" t="s">
        <v>284</v>
      </c>
      <c r="C48" s="23" t="s">
        <v>285</v>
      </c>
      <c r="D48" s="37">
        <v>2006</v>
      </c>
      <c r="E48" s="50">
        <v>0</v>
      </c>
      <c r="F48" s="50">
        <v>0</v>
      </c>
      <c r="G48" s="26">
        <v>0</v>
      </c>
      <c r="H48" s="50">
        <v>0</v>
      </c>
      <c r="I48" s="28">
        <v>2.5920000000000005</v>
      </c>
      <c r="J48" s="45">
        <f>LARGE('Мл.юн. Б.'!E48:I48,1)+LARGE('Мл.юн. Б.'!E48:I48,2)</f>
        <v>2.5920000000000005</v>
      </c>
    </row>
    <row r="49" spans="1:10" s="9" customFormat="1" ht="14.25" customHeight="1">
      <c r="A49" s="31">
        <v>41</v>
      </c>
      <c r="B49" s="23" t="s">
        <v>286</v>
      </c>
      <c r="C49" s="23" t="s">
        <v>165</v>
      </c>
      <c r="D49" s="32">
        <v>2005</v>
      </c>
      <c r="E49" s="50">
        <v>0</v>
      </c>
      <c r="F49" s="49">
        <v>1.75</v>
      </c>
      <c r="G49" s="49">
        <v>0</v>
      </c>
      <c r="H49" s="50">
        <v>0</v>
      </c>
      <c r="I49" s="50">
        <v>0</v>
      </c>
      <c r="J49" s="45">
        <f>LARGE('Мл.юн. Б.'!E49:I49,1)+LARGE('Мл.юн. Б.'!E49:I49,2)</f>
        <v>1.75</v>
      </c>
    </row>
    <row r="50" spans="1:10" s="9" customFormat="1" ht="14.25" customHeight="1">
      <c r="A50" s="31">
        <v>42</v>
      </c>
      <c r="B50" s="34" t="s">
        <v>287</v>
      </c>
      <c r="C50" s="23" t="s">
        <v>19</v>
      </c>
      <c r="D50" s="32">
        <v>2005</v>
      </c>
      <c r="E50" s="68">
        <v>1.5</v>
      </c>
      <c r="F50" s="49">
        <v>0</v>
      </c>
      <c r="G50" s="49">
        <v>0</v>
      </c>
      <c r="H50" s="50">
        <v>0</v>
      </c>
      <c r="I50" s="50">
        <v>0</v>
      </c>
      <c r="J50" s="45">
        <f>LARGE('Мл.юн. Б.'!E50:I50,1)+LARGE('Мл.юн. Б.'!E50:I50,2)</f>
        <v>1.5</v>
      </c>
    </row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2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7.7109375" style="1" customWidth="1"/>
    <col min="7" max="7" width="8.7109375" style="1" customWidth="1"/>
    <col min="8" max="8" width="6.8515625" style="1" customWidth="1"/>
    <col min="9" max="9" width="11.00390625" style="2" customWidth="1"/>
    <col min="10" max="11" width="9.28125" style="2" customWidth="1"/>
    <col min="12" max="12" width="11.57421875" style="2" customWidth="1"/>
    <col min="13" max="13" width="9.28125" style="8" customWidth="1"/>
    <col min="14" max="28" width="8.00390625" style="1" customWidth="1"/>
    <col min="29" max="16384" width="17.28125" style="1" customWidth="1"/>
  </cols>
  <sheetData>
    <row r="1" spans="1:8" s="8" customFormat="1" ht="16.5" customHeight="1">
      <c r="A1" s="4" t="s">
        <v>0</v>
      </c>
      <c r="B1" s="5"/>
      <c r="C1" s="5"/>
      <c r="D1" s="5"/>
      <c r="F1" s="9"/>
      <c r="G1" s="9"/>
      <c r="H1" s="9"/>
    </row>
    <row r="2" spans="1:12" ht="12.75" customHeight="1">
      <c r="A2" s="10"/>
      <c r="D2" s="10"/>
      <c r="E2" s="10"/>
      <c r="F2" s="10"/>
      <c r="G2" s="10"/>
      <c r="H2" s="10"/>
      <c r="I2" s="6"/>
      <c r="J2" s="6"/>
      <c r="K2" s="6"/>
      <c r="L2" s="6"/>
    </row>
    <row r="3" spans="1:12" ht="15.75" customHeight="1">
      <c r="A3" s="76" t="s">
        <v>288</v>
      </c>
      <c r="B3" s="12"/>
      <c r="C3" s="12"/>
      <c r="D3" s="13"/>
      <c r="E3" s="13"/>
      <c r="F3" s="13"/>
      <c r="G3" s="13"/>
      <c r="H3" s="13"/>
      <c r="I3" s="38"/>
      <c r="J3" s="38"/>
      <c r="K3" s="38"/>
      <c r="L3" s="38"/>
    </row>
    <row r="4" spans="1:12" ht="12.75" customHeight="1">
      <c r="A4" s="10"/>
      <c r="D4" s="10"/>
      <c r="E4" s="10"/>
      <c r="F4" s="10"/>
      <c r="G4" s="10"/>
      <c r="H4" s="10"/>
      <c r="I4" s="6"/>
      <c r="J4" s="6"/>
      <c r="K4" s="6"/>
      <c r="L4" s="6"/>
    </row>
    <row r="5" spans="1:12" ht="12.75" customHeight="1">
      <c r="A5" s="10"/>
      <c r="D5" s="10"/>
      <c r="E5" s="10"/>
      <c r="F5" s="10"/>
      <c r="G5" s="10"/>
      <c r="H5" s="10"/>
      <c r="I5" s="6"/>
      <c r="J5" s="6"/>
      <c r="K5" s="6"/>
      <c r="L5" s="6"/>
    </row>
    <row r="6" spans="1:13" ht="22.5" customHeight="1">
      <c r="A6" s="18" t="s">
        <v>2</v>
      </c>
      <c r="B6" s="40" t="s">
        <v>3</v>
      </c>
      <c r="C6" s="40" t="s">
        <v>4</v>
      </c>
      <c r="D6" s="18" t="s">
        <v>5</v>
      </c>
      <c r="E6" s="77" t="s">
        <v>289</v>
      </c>
      <c r="F6" s="16" t="s">
        <v>107</v>
      </c>
      <c r="G6" s="16" t="s">
        <v>108</v>
      </c>
      <c r="H6" s="18" t="s">
        <v>290</v>
      </c>
      <c r="I6" s="16" t="s">
        <v>32</v>
      </c>
      <c r="J6" s="16" t="s">
        <v>33</v>
      </c>
      <c r="K6" s="16" t="s">
        <v>110</v>
      </c>
      <c r="L6" s="16" t="s">
        <v>35</v>
      </c>
      <c r="M6" s="16" t="s">
        <v>8</v>
      </c>
    </row>
    <row r="7" spans="1:13" ht="12.75" customHeight="1">
      <c r="A7" s="18"/>
      <c r="B7" s="18"/>
      <c r="C7" s="18"/>
      <c r="D7" s="18"/>
      <c r="E7" s="78">
        <v>43583</v>
      </c>
      <c r="F7" s="41">
        <v>43708</v>
      </c>
      <c r="G7" s="30" t="s">
        <v>111</v>
      </c>
      <c r="H7" s="18"/>
      <c r="I7" s="20">
        <v>43553</v>
      </c>
      <c r="J7" s="20">
        <v>43593</v>
      </c>
      <c r="K7" s="20">
        <v>43625</v>
      </c>
      <c r="L7" s="30" t="s">
        <v>36</v>
      </c>
      <c r="M7" s="16"/>
    </row>
    <row r="8" spans="1:13" ht="12.75" customHeight="1">
      <c r="A8" s="18"/>
      <c r="B8" s="18"/>
      <c r="C8" s="18"/>
      <c r="D8" s="18"/>
      <c r="E8" s="18" t="s">
        <v>291</v>
      </c>
      <c r="F8" s="16" t="s">
        <v>114</v>
      </c>
      <c r="G8" s="30" t="s">
        <v>173</v>
      </c>
      <c r="H8" s="18"/>
      <c r="I8" s="30" t="s">
        <v>114</v>
      </c>
      <c r="J8" s="30" t="s">
        <v>114</v>
      </c>
      <c r="K8" s="30" t="s">
        <v>292</v>
      </c>
      <c r="L8" s="21" t="s">
        <v>116</v>
      </c>
      <c r="M8" s="16"/>
    </row>
    <row r="9" spans="1:13" ht="15" customHeight="1">
      <c r="A9" s="31">
        <v>1</v>
      </c>
      <c r="B9" s="71" t="s">
        <v>293</v>
      </c>
      <c r="C9" s="43" t="s">
        <v>133</v>
      </c>
      <c r="D9" s="67">
        <v>2004</v>
      </c>
      <c r="E9" s="50">
        <v>0</v>
      </c>
      <c r="F9" s="50">
        <v>0</v>
      </c>
      <c r="G9" s="50">
        <v>1.8</v>
      </c>
      <c r="H9" s="52">
        <v>0</v>
      </c>
      <c r="I9" s="48">
        <v>24.8</v>
      </c>
      <c r="J9" s="49">
        <v>80</v>
      </c>
      <c r="K9" s="47">
        <v>74.4</v>
      </c>
      <c r="L9" s="49">
        <v>80</v>
      </c>
      <c r="M9" s="45">
        <f>LARGE('Ст.юн. Б.'!E9:G9,1)+LARGE('Ст.юн. Б.'!H9:L9,1)+LARGE('Ст.юн. Б.'!H9:L9,2)+LARGE('Ст.юн. Б.'!H9:L9,3)</f>
        <v>236.20000000000002</v>
      </c>
    </row>
    <row r="10" spans="1:13" ht="15" customHeight="1">
      <c r="A10" s="31">
        <v>2</v>
      </c>
      <c r="B10" s="71" t="s">
        <v>294</v>
      </c>
      <c r="C10" s="43" t="s">
        <v>28</v>
      </c>
      <c r="D10" s="67">
        <v>2004</v>
      </c>
      <c r="E10" s="50">
        <v>0</v>
      </c>
      <c r="F10" s="50">
        <v>9.600000000000001</v>
      </c>
      <c r="G10" s="50">
        <v>24</v>
      </c>
      <c r="H10" s="50">
        <v>0</v>
      </c>
      <c r="I10" s="48">
        <v>52</v>
      </c>
      <c r="J10" s="49">
        <v>52</v>
      </c>
      <c r="K10" s="47">
        <v>40.92</v>
      </c>
      <c r="L10" s="49">
        <v>64</v>
      </c>
      <c r="M10" s="45">
        <f>LARGE('Ст.юн. Б.'!E10:G10,1)+LARGE('Ст.юн. Б.'!H10:L10,1)+LARGE('Ст.юн. Б.'!H10:L10,2)+LARGE('Ст.юн. Б.'!H10:L10,3)</f>
        <v>192</v>
      </c>
    </row>
    <row r="11" spans="1:13" ht="15" customHeight="1">
      <c r="A11" s="31">
        <v>3</v>
      </c>
      <c r="B11" s="79" t="s">
        <v>295</v>
      </c>
      <c r="C11" s="43" t="s">
        <v>28</v>
      </c>
      <c r="D11" s="67">
        <v>2004</v>
      </c>
      <c r="E11" s="50">
        <v>0.8</v>
      </c>
      <c r="F11" s="50">
        <v>1.2000000000000002</v>
      </c>
      <c r="G11" s="50">
        <v>0</v>
      </c>
      <c r="H11" s="52">
        <v>0</v>
      </c>
      <c r="I11" s="50">
        <v>0</v>
      </c>
      <c r="J11" s="49">
        <v>64</v>
      </c>
      <c r="K11" s="47">
        <v>59.52000000000001</v>
      </c>
      <c r="L11" s="49">
        <v>37.6</v>
      </c>
      <c r="M11" s="45">
        <f>LARGE('Ст.юн. Б.'!E11:G11,1)+LARGE('Ст.юн. Б.'!H11:L11,1)+LARGE('Ст.юн. Б.'!H11:L11,2)+LARGE('Ст.юн. Б.'!H11:L11,3)</f>
        <v>162.32000000000002</v>
      </c>
    </row>
    <row r="12" spans="1:13" ht="15" customHeight="1">
      <c r="A12" s="31">
        <v>4</v>
      </c>
      <c r="B12" s="23" t="s">
        <v>296</v>
      </c>
      <c r="C12" s="46" t="s">
        <v>12</v>
      </c>
      <c r="D12" s="67">
        <v>2003</v>
      </c>
      <c r="E12" s="50">
        <v>0</v>
      </c>
      <c r="F12" s="50">
        <v>10</v>
      </c>
      <c r="G12" s="50">
        <v>3</v>
      </c>
      <c r="H12" s="52">
        <v>0</v>
      </c>
      <c r="I12" s="51">
        <v>80</v>
      </c>
      <c r="J12" s="52">
        <v>43</v>
      </c>
      <c r="K12" s="52">
        <v>0</v>
      </c>
      <c r="L12" s="52">
        <v>0</v>
      </c>
      <c r="M12" s="45">
        <f>LARGE('Ст.юн. Б.'!E12:G12,1)+LARGE('Ст.юн. Б.'!H12:L12,1)+LARGE('Ст.юн. Б.'!H12:L12,2)+LARGE('Ст.юн. Б.'!H12:L12,3)</f>
        <v>133</v>
      </c>
    </row>
    <row r="13" spans="1:13" ht="15" customHeight="1">
      <c r="A13" s="31">
        <v>5</v>
      </c>
      <c r="B13" s="34" t="s">
        <v>297</v>
      </c>
      <c r="C13" s="23" t="s">
        <v>120</v>
      </c>
      <c r="D13" s="67">
        <v>2004</v>
      </c>
      <c r="E13" s="50">
        <v>0</v>
      </c>
      <c r="F13" s="50">
        <v>0</v>
      </c>
      <c r="G13" s="50">
        <v>0</v>
      </c>
      <c r="H13" s="52">
        <v>0</v>
      </c>
      <c r="I13" s="68">
        <v>44</v>
      </c>
      <c r="J13" s="49">
        <v>0</v>
      </c>
      <c r="K13" s="47">
        <v>34.968</v>
      </c>
      <c r="L13" s="49">
        <v>44</v>
      </c>
      <c r="M13" s="45">
        <f>LARGE('Ст.юн. Б.'!E13:G13,1)+LARGE('Ст.юн. Б.'!H13:L13,1)+LARGE('Ст.юн. Б.'!H13:L13,2)+LARGE('Ст.юн. Б.'!H13:L13,3)</f>
        <v>122.968</v>
      </c>
    </row>
    <row r="14" spans="1:13" ht="15" customHeight="1">
      <c r="A14" s="31">
        <v>6</v>
      </c>
      <c r="B14" s="71" t="s">
        <v>298</v>
      </c>
      <c r="C14" s="43" t="s">
        <v>185</v>
      </c>
      <c r="D14" s="67">
        <v>2004</v>
      </c>
      <c r="E14" s="50">
        <v>0</v>
      </c>
      <c r="F14" s="50">
        <v>0</v>
      </c>
      <c r="G14" s="50">
        <v>0</v>
      </c>
      <c r="H14" s="50">
        <v>0</v>
      </c>
      <c r="I14" s="48">
        <v>27.200000000000003</v>
      </c>
      <c r="J14" s="49">
        <v>40.800000000000004</v>
      </c>
      <c r="K14" s="49">
        <v>0</v>
      </c>
      <c r="L14" s="49">
        <v>52</v>
      </c>
      <c r="M14" s="45">
        <f>LARGE('Ст.юн. Б.'!E14:G14,1)+LARGE('Ст.юн. Б.'!H14:L14,1)+LARGE('Ст.юн. Б.'!H14:L14,2)+LARGE('Ст.юн. Б.'!H14:L14,3)</f>
        <v>120.00000000000001</v>
      </c>
    </row>
    <row r="15" spans="1:13" ht="15" customHeight="1">
      <c r="A15" s="31">
        <v>7</v>
      </c>
      <c r="B15" s="71" t="s">
        <v>299</v>
      </c>
      <c r="C15" s="43" t="s">
        <v>127</v>
      </c>
      <c r="D15" s="67">
        <v>2003</v>
      </c>
      <c r="E15" s="50">
        <v>0</v>
      </c>
      <c r="F15" s="50">
        <v>0</v>
      </c>
      <c r="G15" s="50">
        <v>0</v>
      </c>
      <c r="H15" s="52">
        <v>0</v>
      </c>
      <c r="I15" s="51">
        <v>51</v>
      </c>
      <c r="J15" s="52">
        <v>37</v>
      </c>
      <c r="K15" s="52">
        <v>0</v>
      </c>
      <c r="L15" s="52">
        <v>0</v>
      </c>
      <c r="M15" s="45">
        <f>LARGE('Ст.юн. Б.'!E15:G15,1)+LARGE('Ст.юн. Б.'!H15:L15,1)+LARGE('Ст.юн. Б.'!H15:L15,2)+LARGE('Ст.юн. Б.'!H15:L15,3)</f>
        <v>88</v>
      </c>
    </row>
    <row r="16" spans="1:13" ht="15" customHeight="1">
      <c r="A16" s="31">
        <v>8</v>
      </c>
      <c r="B16" s="23" t="s">
        <v>300</v>
      </c>
      <c r="C16" s="23" t="s">
        <v>165</v>
      </c>
      <c r="D16" s="67">
        <v>2004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49">
        <v>32</v>
      </c>
      <c r="K16" s="47">
        <v>13.392</v>
      </c>
      <c r="L16" s="49">
        <v>40.800000000000004</v>
      </c>
      <c r="M16" s="45">
        <f>LARGE('Ст.юн. Б.'!E16:G16,1)+LARGE('Ст.юн. Б.'!H16:L16,1)+LARGE('Ст.юн. Б.'!H16:L16,2)+LARGE('Ст.юн. Б.'!H16:L16,3)</f>
        <v>86.19200000000001</v>
      </c>
    </row>
    <row r="17" spans="1:13" ht="15" customHeight="1">
      <c r="A17" s="31">
        <v>9</v>
      </c>
      <c r="B17" s="71" t="s">
        <v>301</v>
      </c>
      <c r="C17" s="43" t="s">
        <v>185</v>
      </c>
      <c r="D17" s="67">
        <v>2004</v>
      </c>
      <c r="E17" s="50">
        <v>0</v>
      </c>
      <c r="F17" s="50">
        <v>0</v>
      </c>
      <c r="G17" s="50">
        <v>0</v>
      </c>
      <c r="H17" s="50">
        <v>0</v>
      </c>
      <c r="I17" s="48">
        <v>29.6</v>
      </c>
      <c r="J17" s="49">
        <v>16.8</v>
      </c>
      <c r="K17" s="49">
        <v>0</v>
      </c>
      <c r="L17" s="49">
        <v>32</v>
      </c>
      <c r="M17" s="45">
        <f>LARGE('Ст.юн. Б.'!E17:G17,1)+LARGE('Ст.юн. Б.'!H17:L17,1)+LARGE('Ст.юн. Б.'!H17:L17,2)+LARGE('Ст.юн. Б.'!H17:L17,3)</f>
        <v>78.4</v>
      </c>
    </row>
    <row r="18" spans="1:13" ht="15" customHeight="1">
      <c r="A18" s="31">
        <v>10</v>
      </c>
      <c r="B18" s="71" t="s">
        <v>302</v>
      </c>
      <c r="C18" s="43" t="s">
        <v>42</v>
      </c>
      <c r="D18" s="67">
        <v>2003</v>
      </c>
      <c r="E18" s="50">
        <v>0</v>
      </c>
      <c r="F18" s="50">
        <v>0</v>
      </c>
      <c r="G18" s="50">
        <v>0</v>
      </c>
      <c r="H18" s="52">
        <v>0</v>
      </c>
      <c r="I18" s="51">
        <v>43</v>
      </c>
      <c r="J18" s="52">
        <v>26</v>
      </c>
      <c r="K18" s="52">
        <v>0</v>
      </c>
      <c r="L18" s="52">
        <v>0</v>
      </c>
      <c r="M18" s="45">
        <f>LARGE('Ст.юн. Б.'!E18:G18,1)+LARGE('Ст.юн. Б.'!H18:L18,1)+LARGE('Ст.юн. Б.'!H18:L18,2)+LARGE('Ст.юн. Б.'!H18:L18,3)</f>
        <v>69</v>
      </c>
    </row>
    <row r="19" spans="1:13" ht="15" customHeight="1">
      <c r="A19" s="31">
        <v>11</v>
      </c>
      <c r="B19" s="71" t="s">
        <v>303</v>
      </c>
      <c r="C19" s="43" t="s">
        <v>207</v>
      </c>
      <c r="D19" s="67">
        <v>2004</v>
      </c>
      <c r="E19" s="50">
        <v>0</v>
      </c>
      <c r="F19" s="50">
        <v>0</v>
      </c>
      <c r="G19" s="50">
        <v>0</v>
      </c>
      <c r="H19" s="52">
        <v>0</v>
      </c>
      <c r="I19" s="48">
        <v>64</v>
      </c>
      <c r="J19" s="49">
        <v>0</v>
      </c>
      <c r="K19" s="49">
        <v>0</v>
      </c>
      <c r="L19" s="49">
        <v>3.6</v>
      </c>
      <c r="M19" s="45">
        <f>LARGE('Ст.юн. Б.'!E19:G19,1)+LARGE('Ст.юн. Б.'!H19:L19,1)+LARGE('Ст.юн. Б.'!H19:L19,2)+LARGE('Ст.юн. Б.'!H19:L19,3)</f>
        <v>67.6</v>
      </c>
    </row>
    <row r="20" spans="1:13" ht="15" customHeight="1">
      <c r="A20" s="31">
        <v>12</v>
      </c>
      <c r="B20" s="71" t="s">
        <v>304</v>
      </c>
      <c r="C20" s="43" t="s">
        <v>136</v>
      </c>
      <c r="D20" s="67">
        <v>2003</v>
      </c>
      <c r="E20" s="50">
        <v>0</v>
      </c>
      <c r="F20" s="50">
        <v>0</v>
      </c>
      <c r="G20" s="50">
        <v>0</v>
      </c>
      <c r="H20" s="52">
        <v>0</v>
      </c>
      <c r="I20" s="51">
        <v>20</v>
      </c>
      <c r="J20" s="52">
        <v>47</v>
      </c>
      <c r="K20" s="52">
        <v>0</v>
      </c>
      <c r="L20" s="52">
        <v>0</v>
      </c>
      <c r="M20" s="45">
        <f>LARGE('Ст.юн. Б.'!E20:G20,1)+LARGE('Ст.юн. Б.'!H20:L20,1)+LARGE('Ст.юн. Б.'!H20:L20,2)+LARGE('Ст.юн. Б.'!H20:L20,3)</f>
        <v>67</v>
      </c>
    </row>
    <row r="21" spans="1:13" ht="15" customHeight="1">
      <c r="A21" s="31">
        <v>13</v>
      </c>
      <c r="B21" s="79" t="s">
        <v>305</v>
      </c>
      <c r="C21" s="74" t="s">
        <v>276</v>
      </c>
      <c r="D21" s="67">
        <v>2004</v>
      </c>
      <c r="E21" s="50">
        <v>0</v>
      </c>
      <c r="F21" s="50">
        <v>0</v>
      </c>
      <c r="G21" s="50">
        <v>0</v>
      </c>
      <c r="H21" s="50">
        <v>0</v>
      </c>
      <c r="I21" s="48">
        <v>19.200000000000003</v>
      </c>
      <c r="J21" s="49">
        <v>22.4</v>
      </c>
      <c r="K21" s="47">
        <v>25.296000000000003</v>
      </c>
      <c r="L21" s="50">
        <v>0</v>
      </c>
      <c r="M21" s="45">
        <f>LARGE('Ст.юн. Б.'!E21:G21,1)+LARGE('Ст.юн. Б.'!H21:L21,1)+LARGE('Ст.юн. Б.'!H21:L21,2)+LARGE('Ст.юн. Б.'!H21:L21,3)</f>
        <v>66.896</v>
      </c>
    </row>
    <row r="22" spans="1:13" ht="15" customHeight="1">
      <c r="A22" s="31">
        <v>14</v>
      </c>
      <c r="B22" s="71" t="s">
        <v>306</v>
      </c>
      <c r="C22" s="43" t="s">
        <v>136</v>
      </c>
      <c r="D22" s="67">
        <v>2003</v>
      </c>
      <c r="E22" s="50">
        <v>0</v>
      </c>
      <c r="F22" s="50">
        <v>0</v>
      </c>
      <c r="G22" s="50">
        <v>0</v>
      </c>
      <c r="H22" s="52">
        <v>0</v>
      </c>
      <c r="I22" s="51">
        <v>31</v>
      </c>
      <c r="J22" s="52">
        <v>34</v>
      </c>
      <c r="K22" s="52">
        <v>0</v>
      </c>
      <c r="L22" s="52">
        <v>0</v>
      </c>
      <c r="M22" s="45">
        <f>LARGE('Ст.юн. Б.'!E22:G22,1)+LARGE('Ст.юн. Б.'!H22:L22,1)+LARGE('Ст.юн. Б.'!H22:L22,2)+LARGE('Ст.юн. Б.'!H22:L22,3)</f>
        <v>65</v>
      </c>
    </row>
    <row r="23" spans="1:13" ht="15" customHeight="1">
      <c r="A23" s="31">
        <v>15</v>
      </c>
      <c r="B23" s="34" t="s">
        <v>307</v>
      </c>
      <c r="C23" s="23" t="s">
        <v>88</v>
      </c>
      <c r="D23" s="67">
        <v>2004</v>
      </c>
      <c r="E23" s="50">
        <v>0</v>
      </c>
      <c r="F23" s="50">
        <v>0</v>
      </c>
      <c r="G23" s="50">
        <v>0</v>
      </c>
      <c r="H23" s="50">
        <v>0</v>
      </c>
      <c r="I23" s="68">
        <v>40.800000000000004</v>
      </c>
      <c r="J23" s="25">
        <v>4.800000000000001</v>
      </c>
      <c r="K23" s="28">
        <v>19.344</v>
      </c>
      <c r="L23" s="50">
        <v>0</v>
      </c>
      <c r="M23" s="45">
        <f>LARGE('Ст.юн. Б.'!E23:G23,1)+LARGE('Ст.юн. Б.'!H23:L23,1)+LARGE('Ст.юн. Б.'!H23:L23,2)+LARGE('Ст.юн. Б.'!H23:L23,3)</f>
        <v>64.944</v>
      </c>
    </row>
    <row r="24" spans="1:13" ht="15" customHeight="1">
      <c r="A24" s="31">
        <v>16</v>
      </c>
      <c r="B24" s="71" t="s">
        <v>308</v>
      </c>
      <c r="C24" s="43" t="s">
        <v>42</v>
      </c>
      <c r="D24" s="67">
        <v>2004</v>
      </c>
      <c r="E24" s="50">
        <v>0</v>
      </c>
      <c r="F24" s="50">
        <v>0</v>
      </c>
      <c r="G24" s="50">
        <v>0</v>
      </c>
      <c r="H24" s="52">
        <v>0</v>
      </c>
      <c r="I24" s="50">
        <v>0</v>
      </c>
      <c r="J24" s="49">
        <v>44</v>
      </c>
      <c r="K24" s="47">
        <v>16.368000000000002</v>
      </c>
      <c r="L24" s="49">
        <v>3.6</v>
      </c>
      <c r="M24" s="45">
        <f>LARGE('Ст.юн. Б.'!E24:G24,1)+LARGE('Ст.юн. Б.'!H24:L24,1)+LARGE('Ст.юн. Б.'!H24:L24,2)+LARGE('Ст.юн. Б.'!H24:L24,3)</f>
        <v>63.968</v>
      </c>
    </row>
    <row r="25" spans="1:13" ht="15" customHeight="1">
      <c r="A25" s="31">
        <v>17</v>
      </c>
      <c r="B25" s="71" t="s">
        <v>309</v>
      </c>
      <c r="C25" s="43" t="s">
        <v>14</v>
      </c>
      <c r="D25" s="67">
        <v>2003</v>
      </c>
      <c r="E25" s="50">
        <v>0</v>
      </c>
      <c r="F25" s="50">
        <v>0</v>
      </c>
      <c r="G25" s="50">
        <v>0</v>
      </c>
      <c r="H25" s="52">
        <v>0</v>
      </c>
      <c r="I25" s="51">
        <v>28</v>
      </c>
      <c r="J25" s="52">
        <v>31</v>
      </c>
      <c r="K25" s="52">
        <v>0</v>
      </c>
      <c r="L25" s="52">
        <v>0</v>
      </c>
      <c r="M25" s="45">
        <f>LARGE('Ст.юн. Б.'!E25:G25,1)+LARGE('Ст.юн. Б.'!H25:L25,1)+LARGE('Ст.юн. Б.'!H25:L25,2)+LARGE('Ст.юн. Б.'!H25:L25,3)</f>
        <v>59</v>
      </c>
    </row>
    <row r="26" spans="1:13" ht="15" customHeight="1">
      <c r="A26" s="31">
        <v>18</v>
      </c>
      <c r="B26" s="23" t="s">
        <v>310</v>
      </c>
      <c r="C26" s="23" t="s">
        <v>148</v>
      </c>
      <c r="D26" s="67">
        <v>2004</v>
      </c>
      <c r="E26" s="50">
        <v>0</v>
      </c>
      <c r="F26" s="50">
        <v>0</v>
      </c>
      <c r="G26" s="50">
        <v>0</v>
      </c>
      <c r="H26" s="52">
        <v>0</v>
      </c>
      <c r="I26" s="50">
        <v>0</v>
      </c>
      <c r="J26" s="50">
        <v>0</v>
      </c>
      <c r="K26" s="47">
        <v>37.944</v>
      </c>
      <c r="L26" s="49">
        <v>20</v>
      </c>
      <c r="M26" s="45">
        <f>LARGE('Ст.юн. Б.'!E26:G26,1)+LARGE('Ст.юн. Б.'!H26:L26,1)+LARGE('Ст.юн. Б.'!H26:L26,2)+LARGE('Ст.юн. Б.'!H26:L26,3)</f>
        <v>57.944</v>
      </c>
    </row>
    <row r="27" spans="1:13" ht="15" customHeight="1">
      <c r="A27" s="31">
        <v>19</v>
      </c>
      <c r="B27" s="34" t="s">
        <v>311</v>
      </c>
      <c r="C27" s="23" t="s">
        <v>42</v>
      </c>
      <c r="D27" s="67">
        <v>2004</v>
      </c>
      <c r="E27" s="50">
        <v>0</v>
      </c>
      <c r="F27" s="50">
        <v>0</v>
      </c>
      <c r="G27" s="50">
        <v>0</v>
      </c>
      <c r="H27" s="52">
        <v>0</v>
      </c>
      <c r="I27" s="68">
        <v>3.2</v>
      </c>
      <c r="J27" s="25">
        <v>19.200000000000003</v>
      </c>
      <c r="K27" s="28">
        <v>8.928</v>
      </c>
      <c r="L27" s="25">
        <v>29.6</v>
      </c>
      <c r="M27" s="45">
        <f>LARGE('Ст.юн. Б.'!E27:G27,1)+LARGE('Ст.юн. Б.'!H27:L27,1)+LARGE('Ст.юн. Б.'!H27:L27,2)+LARGE('Ст.юн. Б.'!H27:L27,3)</f>
        <v>57.72800000000001</v>
      </c>
    </row>
    <row r="28" spans="1:25" s="2" customFormat="1" ht="12.75" customHeight="1">
      <c r="A28" s="31">
        <v>20</v>
      </c>
      <c r="B28" s="79" t="s">
        <v>312</v>
      </c>
      <c r="C28" s="74" t="s">
        <v>66</v>
      </c>
      <c r="D28" s="67">
        <v>2004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49">
        <v>34.4</v>
      </c>
      <c r="K28" s="47">
        <v>17.856</v>
      </c>
      <c r="L28" s="49">
        <v>0.8</v>
      </c>
      <c r="M28" s="45">
        <f>LARGE('Ст.юн. Б.'!E28:G28,1)+LARGE('Ст.юн. Б.'!H28:L28,1)+LARGE('Ст.юн. Б.'!H28:L28,2)+LARGE('Ст.юн. Б.'!H28:L28,3)</f>
        <v>53.056</v>
      </c>
      <c r="N28"/>
      <c r="O28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s="2" customFormat="1" ht="12.75" customHeight="1">
      <c r="A29" s="31">
        <v>21</v>
      </c>
      <c r="B29" s="34" t="s">
        <v>313</v>
      </c>
      <c r="C29" s="23" t="s">
        <v>133</v>
      </c>
      <c r="D29" s="67">
        <v>2004</v>
      </c>
      <c r="E29" s="50">
        <v>0</v>
      </c>
      <c r="F29" s="50">
        <v>0</v>
      </c>
      <c r="G29" s="50">
        <v>0</v>
      </c>
      <c r="H29" s="50">
        <v>0</v>
      </c>
      <c r="I29" s="68">
        <v>5.6</v>
      </c>
      <c r="J29" s="25">
        <v>29.6</v>
      </c>
      <c r="K29" s="49">
        <v>0</v>
      </c>
      <c r="L29" s="49">
        <v>16</v>
      </c>
      <c r="M29" s="45">
        <f>LARGE('Ст.юн. Б.'!E29:G29,1)+LARGE('Ст.юн. Б.'!H29:L29,1)+LARGE('Ст.юн. Б.'!H29:L29,2)+LARGE('Ст.юн. Б.'!H29:L29,3)</f>
        <v>51.2</v>
      </c>
      <c r="N29"/>
      <c r="O2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s="2" customFormat="1" ht="12.75" customHeight="1">
      <c r="A30" s="31">
        <v>22</v>
      </c>
      <c r="B30" s="34" t="s">
        <v>314</v>
      </c>
      <c r="C30" s="23" t="s">
        <v>185</v>
      </c>
      <c r="D30" s="67">
        <v>2004</v>
      </c>
      <c r="E30" s="50">
        <v>0</v>
      </c>
      <c r="F30" s="50">
        <v>0</v>
      </c>
      <c r="G30" s="50">
        <v>0</v>
      </c>
      <c r="H30" s="52">
        <v>0</v>
      </c>
      <c r="I30" s="68">
        <v>12.8</v>
      </c>
      <c r="J30" s="25">
        <v>12.8</v>
      </c>
      <c r="K30" s="28">
        <v>20.832</v>
      </c>
      <c r="L30" s="25">
        <v>6.4</v>
      </c>
      <c r="M30" s="45">
        <f>LARGE('Ст.юн. Б.'!E30:G30,1)+LARGE('Ст.юн. Б.'!H30:L30,1)+LARGE('Ст.юн. Б.'!H30:L30,2)+LARGE('Ст.юн. Б.'!H30:L30,3)</f>
        <v>46.432</v>
      </c>
      <c r="N30"/>
      <c r="O30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2" customFormat="1" ht="12.75" customHeight="1">
      <c r="A31" s="31">
        <v>23</v>
      </c>
      <c r="B31" s="23" t="s">
        <v>315</v>
      </c>
      <c r="C31" s="23" t="s">
        <v>45</v>
      </c>
      <c r="D31" s="67">
        <v>2004</v>
      </c>
      <c r="E31" s="50">
        <v>0</v>
      </c>
      <c r="F31" s="50">
        <v>0</v>
      </c>
      <c r="G31" s="50">
        <v>0</v>
      </c>
      <c r="H31" s="52">
        <v>0</v>
      </c>
      <c r="I31" s="50">
        <v>0</v>
      </c>
      <c r="J31" s="50">
        <v>0</v>
      </c>
      <c r="K31" s="47">
        <v>11.904000000000002</v>
      </c>
      <c r="L31" s="49">
        <v>34.4</v>
      </c>
      <c r="M31" s="45">
        <f>LARGE('Ст.юн. Б.'!E31:G31,1)+LARGE('Ст.юн. Б.'!H31:L31,1)+LARGE('Ст.юн. Б.'!H31:L31,2)+LARGE('Ст.юн. Б.'!H31:L31,3)</f>
        <v>46.304</v>
      </c>
      <c r="N31"/>
      <c r="O31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2" customFormat="1" ht="12.75" customHeight="1">
      <c r="A32" s="31">
        <v>24</v>
      </c>
      <c r="B32" s="71" t="s">
        <v>316</v>
      </c>
      <c r="C32" s="43" t="s">
        <v>210</v>
      </c>
      <c r="D32" s="67">
        <v>2004</v>
      </c>
      <c r="E32" s="50">
        <v>0</v>
      </c>
      <c r="F32" s="50">
        <v>0</v>
      </c>
      <c r="G32" s="50">
        <v>0</v>
      </c>
      <c r="H32" s="52">
        <v>0</v>
      </c>
      <c r="I32" s="48">
        <v>20.8</v>
      </c>
      <c r="J32" s="49">
        <v>0</v>
      </c>
      <c r="K32" s="47">
        <v>1.8600000000000003</v>
      </c>
      <c r="L32" s="49">
        <v>22.4</v>
      </c>
      <c r="M32" s="45">
        <f>LARGE('Ст.юн. Б.'!E32:G32,1)+LARGE('Ст.юн. Б.'!H32:L32,1)+LARGE('Ст.юн. Б.'!H32:L32,2)+LARGE('Ст.юн. Б.'!H32:L32,3)</f>
        <v>45.06</v>
      </c>
      <c r="N32"/>
      <c r="O32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s="2" customFormat="1" ht="12.75" customHeight="1">
      <c r="A33" s="31">
        <v>25</v>
      </c>
      <c r="B33" s="34" t="s">
        <v>317</v>
      </c>
      <c r="C33" s="23" t="s">
        <v>21</v>
      </c>
      <c r="D33" s="67">
        <v>2004</v>
      </c>
      <c r="E33" s="50">
        <v>0</v>
      </c>
      <c r="F33" s="50">
        <v>0</v>
      </c>
      <c r="G33" s="50">
        <v>0</v>
      </c>
      <c r="H33" s="50">
        <v>0</v>
      </c>
      <c r="I33" s="68">
        <v>1.6</v>
      </c>
      <c r="J33" s="25">
        <v>27.200000000000003</v>
      </c>
      <c r="K33" s="28">
        <v>14.880000000000003</v>
      </c>
      <c r="L33" s="25">
        <v>1.6</v>
      </c>
      <c r="M33" s="45">
        <f>LARGE('Ст.юн. Б.'!E33:G33,1)+LARGE('Ст.юн. Б.'!H33:L33,1)+LARGE('Ст.юн. Б.'!H33:L33,2)+LARGE('Ст.юн. Б.'!H33:L33,3)</f>
        <v>43.68000000000001</v>
      </c>
      <c r="N33"/>
      <c r="O33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s="2" customFormat="1" ht="14.25" customHeight="1">
      <c r="A34" s="31">
        <v>26</v>
      </c>
      <c r="B34" s="34" t="s">
        <v>318</v>
      </c>
      <c r="C34" s="23" t="s">
        <v>120</v>
      </c>
      <c r="D34" s="67">
        <v>2004</v>
      </c>
      <c r="E34" s="50">
        <v>0</v>
      </c>
      <c r="F34" s="50">
        <v>0</v>
      </c>
      <c r="G34" s="50">
        <v>0</v>
      </c>
      <c r="H34" s="50">
        <v>0</v>
      </c>
      <c r="I34" s="68">
        <v>11.2</v>
      </c>
      <c r="J34" s="25">
        <v>20.8</v>
      </c>
      <c r="K34" s="49">
        <v>0</v>
      </c>
      <c r="L34" s="49">
        <v>4.800000000000001</v>
      </c>
      <c r="M34" s="45">
        <f>LARGE('Ст.юн. Б.'!E34:G34,1)+LARGE('Ст.юн. Б.'!H34:L34,1)+LARGE('Ст.юн. Б.'!H34:L34,2)+LARGE('Ст.юн. Б.'!H34:L34,3)</f>
        <v>36.8</v>
      </c>
      <c r="N34"/>
      <c r="O34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s="2" customFormat="1" ht="14.25" customHeight="1">
      <c r="A35" s="31">
        <v>27</v>
      </c>
      <c r="B35" s="23" t="s">
        <v>319</v>
      </c>
      <c r="C35" s="46" t="s">
        <v>185</v>
      </c>
      <c r="D35" s="67">
        <v>2003</v>
      </c>
      <c r="E35" s="50">
        <v>0</v>
      </c>
      <c r="F35" s="50">
        <v>0</v>
      </c>
      <c r="G35" s="50">
        <v>0</v>
      </c>
      <c r="H35" s="52">
        <v>0</v>
      </c>
      <c r="I35" s="55">
        <v>17</v>
      </c>
      <c r="J35" s="52">
        <v>16</v>
      </c>
      <c r="K35" s="52">
        <v>0</v>
      </c>
      <c r="L35" s="52">
        <v>0</v>
      </c>
      <c r="M35" s="45">
        <f>LARGE('Ст.юн. Б.'!E35:G35,1)+LARGE('Ст.юн. Б.'!H35:L35,1)+LARGE('Ст.юн. Б.'!H35:L35,2)+LARGE('Ст.юн. Б.'!H35:L35,3)</f>
        <v>33</v>
      </c>
      <c r="N35"/>
      <c r="O35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s="2" customFormat="1" ht="14.25" customHeight="1">
      <c r="A36" s="31">
        <v>28</v>
      </c>
      <c r="B36" s="23" t="s">
        <v>320</v>
      </c>
      <c r="C36" s="23" t="s">
        <v>19</v>
      </c>
      <c r="D36" s="67">
        <v>2004</v>
      </c>
      <c r="E36" s="50">
        <v>0</v>
      </c>
      <c r="F36" s="50">
        <v>0</v>
      </c>
      <c r="G36" s="50">
        <v>0</v>
      </c>
      <c r="H36" s="52">
        <v>0</v>
      </c>
      <c r="I36" s="50">
        <v>0</v>
      </c>
      <c r="J36" s="50">
        <v>0</v>
      </c>
      <c r="K36" s="47">
        <v>3.7200000000000006</v>
      </c>
      <c r="L36" s="49">
        <v>27.200000000000003</v>
      </c>
      <c r="M36" s="45">
        <f>LARGE('Ст.юн. Б.'!E36:G36,1)+LARGE('Ст.юн. Б.'!H36:L36,1)+LARGE('Ст.юн. Б.'!H36:L36,2)+LARGE('Ст.юн. Б.'!H36:L36,3)</f>
        <v>30.92</v>
      </c>
      <c r="N36"/>
      <c r="O36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s="2" customFormat="1" ht="14.25" customHeight="1">
      <c r="A37" s="31">
        <v>29</v>
      </c>
      <c r="B37" s="23" t="s">
        <v>321</v>
      </c>
      <c r="C37" s="23" t="s">
        <v>21</v>
      </c>
      <c r="D37" s="67">
        <v>2004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49">
        <v>24.8</v>
      </c>
      <c r="K37" s="47">
        <v>4.464</v>
      </c>
      <c r="L37" s="50">
        <v>0</v>
      </c>
      <c r="M37" s="45">
        <f>LARGE('Ст.юн. Б.'!E37:G37,1)+LARGE('Ст.юн. Б.'!H37:L37,1)+LARGE('Ст.юн. Б.'!H37:L37,2)+LARGE('Ст.юн. Б.'!H37:L37,3)</f>
        <v>29.264000000000003</v>
      </c>
      <c r="N37"/>
      <c r="O37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s="2" customFormat="1" ht="14.25" customHeight="1">
      <c r="A38" s="31">
        <v>30</v>
      </c>
      <c r="B38" s="23" t="s">
        <v>322</v>
      </c>
      <c r="C38" s="23" t="s">
        <v>163</v>
      </c>
      <c r="D38" s="67">
        <v>2004</v>
      </c>
      <c r="E38" s="50">
        <v>0</v>
      </c>
      <c r="F38" s="50">
        <v>0</v>
      </c>
      <c r="G38" s="50">
        <v>0</v>
      </c>
      <c r="H38" s="52">
        <v>0</v>
      </c>
      <c r="I38" s="50">
        <v>0</v>
      </c>
      <c r="J38" s="50">
        <v>0</v>
      </c>
      <c r="K38" s="47">
        <v>27.528</v>
      </c>
      <c r="L38" s="50">
        <v>0</v>
      </c>
      <c r="M38" s="45">
        <f>LARGE('Ст.юн. Б.'!E38:G38,1)+LARGE('Ст.юн. Б.'!H38:L38,1)+LARGE('Ст.юн. Б.'!H38:L38,2)+LARGE('Ст.юн. Б.'!H38:L38,3)</f>
        <v>27.528</v>
      </c>
      <c r="N38"/>
      <c r="O38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s="2" customFormat="1" ht="14.25" customHeight="1">
      <c r="A39" s="31">
        <v>31</v>
      </c>
      <c r="B39" s="34" t="s">
        <v>323</v>
      </c>
      <c r="C39" s="23" t="s">
        <v>324</v>
      </c>
      <c r="D39" s="67">
        <v>2004</v>
      </c>
      <c r="E39" s="50">
        <v>0</v>
      </c>
      <c r="F39" s="50">
        <v>0</v>
      </c>
      <c r="G39" s="50">
        <v>0</v>
      </c>
      <c r="H39" s="50">
        <v>0</v>
      </c>
      <c r="I39" s="68">
        <v>17.6</v>
      </c>
      <c r="J39" s="25">
        <v>9.600000000000001</v>
      </c>
      <c r="K39" s="49">
        <v>0</v>
      </c>
      <c r="L39" s="50">
        <v>0</v>
      </c>
      <c r="M39" s="45">
        <f>LARGE('Ст.юн. Б.'!E39:G39,1)+LARGE('Ст.юн. Б.'!H39:L39,1)+LARGE('Ст.юн. Б.'!H39:L39,2)+LARGE('Ст.юн. Б.'!H39:L39,3)</f>
        <v>27.200000000000003</v>
      </c>
      <c r="N39"/>
      <c r="O3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15" ht="15" customHeight="1">
      <c r="A40" s="31">
        <v>32</v>
      </c>
      <c r="B40" s="80" t="s">
        <v>325</v>
      </c>
      <c r="C40" s="80" t="s">
        <v>326</v>
      </c>
      <c r="D40" s="37">
        <v>2004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49">
        <v>24.8</v>
      </c>
      <c r="M40" s="45">
        <f>LARGE('Ст.юн. Б.'!E40:G40,1)+LARGE('Ст.юн. Б.'!H40:L40,1)+LARGE('Ст.юн. Б.'!H40:L40,2)+LARGE('Ст.юн. Б.'!H40:L40,3)</f>
        <v>24.8</v>
      </c>
      <c r="N40"/>
      <c r="O40"/>
    </row>
    <row r="41" spans="1:15" ht="15" customHeight="1">
      <c r="A41" s="31">
        <v>33</v>
      </c>
      <c r="B41" s="34" t="s">
        <v>327</v>
      </c>
      <c r="C41" s="23" t="s">
        <v>93</v>
      </c>
      <c r="D41" s="67">
        <v>2004</v>
      </c>
      <c r="E41" s="50">
        <v>0</v>
      </c>
      <c r="F41" s="50">
        <v>0</v>
      </c>
      <c r="G41" s="50">
        <v>0</v>
      </c>
      <c r="H41" s="52">
        <v>0</v>
      </c>
      <c r="I41" s="68">
        <v>22.4</v>
      </c>
      <c r="J41" s="25">
        <v>1.6</v>
      </c>
      <c r="K41" s="49">
        <v>0</v>
      </c>
      <c r="L41" s="50">
        <v>0</v>
      </c>
      <c r="M41" s="45">
        <f>LARGE('Ст.юн. Б.'!E41:G41,1)+LARGE('Ст.юн. Б.'!H41:L41,1)+LARGE('Ст.юн. Б.'!H41:L41,2)+LARGE('Ст.юн. Б.'!H41:L41,3)</f>
        <v>24</v>
      </c>
      <c r="N41"/>
      <c r="O41"/>
    </row>
    <row r="42" spans="1:15" ht="15" customHeight="1">
      <c r="A42" s="31">
        <v>34</v>
      </c>
      <c r="B42" s="23" t="s">
        <v>328</v>
      </c>
      <c r="C42" s="46" t="s">
        <v>19</v>
      </c>
      <c r="D42" s="67">
        <v>2003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2">
        <v>20</v>
      </c>
      <c r="K42" s="52">
        <v>0</v>
      </c>
      <c r="L42" s="52">
        <v>0</v>
      </c>
      <c r="M42" s="45">
        <f>LARGE('Ст.юн. Б.'!E42:G42,1)+LARGE('Ст.юн. Б.'!H42:L42,1)+LARGE('Ст.юн. Б.'!H42:L42,2)+LARGE('Ст.юн. Б.'!H42:L42,3)</f>
        <v>20</v>
      </c>
      <c r="N42"/>
      <c r="O42"/>
    </row>
    <row r="43" spans="1:15" ht="15" customHeight="1">
      <c r="A43" s="31">
        <v>35</v>
      </c>
      <c r="B43" s="71" t="s">
        <v>329</v>
      </c>
      <c r="C43" s="43" t="s">
        <v>330</v>
      </c>
      <c r="D43" s="67">
        <v>2003</v>
      </c>
      <c r="E43" s="50">
        <v>0</v>
      </c>
      <c r="F43" s="50">
        <v>0</v>
      </c>
      <c r="G43" s="50">
        <v>0</v>
      </c>
      <c r="H43" s="52">
        <v>0</v>
      </c>
      <c r="I43" s="55">
        <v>17</v>
      </c>
      <c r="J43" s="52">
        <v>0</v>
      </c>
      <c r="K43" s="52">
        <v>0</v>
      </c>
      <c r="L43" s="52">
        <v>0</v>
      </c>
      <c r="M43" s="45">
        <f>LARGE('Ст.юн. Б.'!E43:G43,1)+LARGE('Ст.юн. Б.'!H43:L43,1)+LARGE('Ст.юн. Б.'!H43:L43,2)+LARGE('Ст.юн. Б.'!H43:L43,3)</f>
        <v>17</v>
      </c>
      <c r="N43"/>
      <c r="O43"/>
    </row>
    <row r="44" spans="1:15" ht="15" customHeight="1">
      <c r="A44" s="31">
        <v>36</v>
      </c>
      <c r="B44" s="71" t="s">
        <v>331</v>
      </c>
      <c r="C44" s="43" t="s">
        <v>28</v>
      </c>
      <c r="D44" s="67">
        <v>2003</v>
      </c>
      <c r="E44" s="50">
        <v>0</v>
      </c>
      <c r="F44" s="50">
        <v>0</v>
      </c>
      <c r="G44" s="50">
        <v>0</v>
      </c>
      <c r="H44" s="52">
        <v>0</v>
      </c>
      <c r="I44" s="51">
        <v>6</v>
      </c>
      <c r="J44" s="52">
        <v>10</v>
      </c>
      <c r="K44" s="52">
        <v>0</v>
      </c>
      <c r="L44" s="52">
        <v>0</v>
      </c>
      <c r="M44" s="45">
        <f>LARGE('Ст.юн. Б.'!E44:G44,1)+LARGE('Ст.юн. Б.'!H44:L44,1)+LARGE('Ст.юн. Б.'!H44:L44,2)+LARGE('Ст.юн. Б.'!H44:L44,3)</f>
        <v>16</v>
      </c>
      <c r="N44"/>
      <c r="O44"/>
    </row>
    <row r="45" spans="1:15" ht="15" customHeight="1">
      <c r="A45" s="31">
        <v>37</v>
      </c>
      <c r="B45" s="23" t="s">
        <v>332</v>
      </c>
      <c r="C45" s="23" t="s">
        <v>21</v>
      </c>
      <c r="D45" s="37">
        <v>2004</v>
      </c>
      <c r="E45" s="50">
        <v>0</v>
      </c>
      <c r="F45" s="50">
        <v>0</v>
      </c>
      <c r="G45" s="50">
        <v>0</v>
      </c>
      <c r="H45" s="52">
        <v>0</v>
      </c>
      <c r="I45" s="50">
        <v>0</v>
      </c>
      <c r="J45" s="50">
        <v>0</v>
      </c>
      <c r="K45" s="50">
        <v>0</v>
      </c>
      <c r="L45" s="49">
        <v>12.8</v>
      </c>
      <c r="M45" s="45">
        <f>LARGE('Ст.юн. Б.'!E45:G45,1)+LARGE('Ст.юн. Б.'!H45:L45,1)+LARGE('Ст.юн. Б.'!H45:L45,2)+LARGE('Ст.юн. Б.'!H45:L45,3)</f>
        <v>12.8</v>
      </c>
      <c r="N45"/>
      <c r="O45"/>
    </row>
    <row r="46" spans="1:15" ht="15" customHeight="1">
      <c r="A46" s="31">
        <v>38</v>
      </c>
      <c r="B46" s="71" t="s">
        <v>333</v>
      </c>
      <c r="C46" s="43" t="s">
        <v>45</v>
      </c>
      <c r="D46" s="67">
        <v>2003</v>
      </c>
      <c r="E46" s="50">
        <v>0</v>
      </c>
      <c r="F46" s="50">
        <v>0</v>
      </c>
      <c r="G46" s="50">
        <v>0</v>
      </c>
      <c r="H46" s="52">
        <v>0</v>
      </c>
      <c r="I46" s="73">
        <v>0</v>
      </c>
      <c r="J46" s="52">
        <v>12</v>
      </c>
      <c r="K46" s="52">
        <v>0</v>
      </c>
      <c r="L46" s="52">
        <v>0</v>
      </c>
      <c r="M46" s="45">
        <f>LARGE('Ст.юн. Б.'!E46:G46,1)+LARGE('Ст.юн. Б.'!H46:L46,1)+LARGE('Ст.юн. Б.'!H46:L46,2)+LARGE('Ст.юн. Б.'!H46:L46,3)</f>
        <v>12</v>
      </c>
      <c r="N46"/>
      <c r="O46"/>
    </row>
    <row r="47" spans="1:15" ht="15" customHeight="1">
      <c r="A47" s="31">
        <v>39</v>
      </c>
      <c r="B47" s="71" t="s">
        <v>334</v>
      </c>
      <c r="C47" s="43" t="s">
        <v>59</v>
      </c>
      <c r="D47" s="67">
        <v>2003</v>
      </c>
      <c r="E47" s="50">
        <v>0</v>
      </c>
      <c r="F47" s="50">
        <v>0</v>
      </c>
      <c r="G47" s="50">
        <v>0</v>
      </c>
      <c r="H47" s="52">
        <v>0</v>
      </c>
      <c r="I47" s="51">
        <v>10</v>
      </c>
      <c r="J47" s="52">
        <v>0</v>
      </c>
      <c r="K47" s="52">
        <v>0</v>
      </c>
      <c r="L47" s="52">
        <v>0</v>
      </c>
      <c r="M47" s="45">
        <f>LARGE('Ст.юн. Б.'!E47:G47,1)+LARGE('Ст.юн. Б.'!H47:L47,1)+LARGE('Ст.юн. Б.'!H47:L47,2)+LARGE('Ст.юн. Б.'!H47:L47,3)</f>
        <v>10</v>
      </c>
      <c r="N47"/>
      <c r="O47"/>
    </row>
    <row r="48" spans="1:15" ht="15" customHeight="1">
      <c r="A48" s="31">
        <v>40</v>
      </c>
      <c r="B48" s="23" t="s">
        <v>335</v>
      </c>
      <c r="C48" s="23" t="s">
        <v>14</v>
      </c>
      <c r="D48" s="37">
        <v>2004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49">
        <v>9.600000000000001</v>
      </c>
      <c r="M48" s="45">
        <f>LARGE('Ст.юн. Б.'!E48:G48,1)+LARGE('Ст.юн. Б.'!H48:L48,1)+LARGE('Ст.юн. Б.'!H48:L48,2)+LARGE('Ст.юн. Б.'!H48:L48,3)</f>
        <v>9.600000000000001</v>
      </c>
      <c r="N48"/>
      <c r="O48"/>
    </row>
    <row r="49" spans="1:15" ht="15" customHeight="1">
      <c r="A49" s="31">
        <v>41</v>
      </c>
      <c r="B49" s="23" t="s">
        <v>336</v>
      </c>
      <c r="C49" s="46" t="s">
        <v>19</v>
      </c>
      <c r="D49" s="67">
        <v>2003</v>
      </c>
      <c r="E49" s="50">
        <v>0</v>
      </c>
      <c r="F49" s="50">
        <v>0</v>
      </c>
      <c r="G49" s="50">
        <v>0</v>
      </c>
      <c r="H49" s="52">
        <v>0</v>
      </c>
      <c r="I49" s="73">
        <v>0</v>
      </c>
      <c r="J49" s="52">
        <v>9</v>
      </c>
      <c r="K49" s="52">
        <v>0</v>
      </c>
      <c r="L49" s="52">
        <v>0</v>
      </c>
      <c r="M49" s="45">
        <f>LARGE('Ст.юн. Б.'!E49:G49,1)+LARGE('Ст.юн. Б.'!H49:L49,1)+LARGE('Ст.юн. Б.'!H49:L49,2)+LARGE('Ст.юн. Б.'!H49:L49,3)</f>
        <v>9</v>
      </c>
      <c r="N49"/>
      <c r="O49"/>
    </row>
    <row r="50" spans="1:15" ht="15" customHeight="1">
      <c r="A50" s="31">
        <v>42</v>
      </c>
      <c r="B50" s="71" t="s">
        <v>337</v>
      </c>
      <c r="C50" s="43" t="s">
        <v>127</v>
      </c>
      <c r="D50" s="67">
        <v>2003</v>
      </c>
      <c r="E50" s="50">
        <v>0</v>
      </c>
      <c r="F50" s="50">
        <v>0</v>
      </c>
      <c r="G50" s="50">
        <v>0</v>
      </c>
      <c r="H50" s="52">
        <v>0</v>
      </c>
      <c r="I50" s="51">
        <v>8</v>
      </c>
      <c r="J50" s="52">
        <v>0</v>
      </c>
      <c r="K50" s="52">
        <v>0</v>
      </c>
      <c r="L50" s="52">
        <v>0</v>
      </c>
      <c r="M50" s="45">
        <f>LARGE('Ст.юн. Б.'!E50:G50,1)+LARGE('Ст.юн. Б.'!H50:L50,1)+LARGE('Ст.юн. Б.'!H50:L50,2)+LARGE('Ст.юн. Б.'!H50:L50,3)</f>
        <v>8</v>
      </c>
      <c r="N50"/>
      <c r="O50"/>
    </row>
    <row r="51" spans="1:15" ht="15" customHeight="1">
      <c r="A51" s="31">
        <v>42</v>
      </c>
      <c r="B51" s="23" t="s">
        <v>338</v>
      </c>
      <c r="C51" s="23" t="s">
        <v>42</v>
      </c>
      <c r="D51" s="67">
        <v>2004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49">
        <v>8</v>
      </c>
      <c r="K51" s="49">
        <v>0</v>
      </c>
      <c r="L51" s="50">
        <v>0</v>
      </c>
      <c r="M51" s="45">
        <f>LARGE('Ст.юн. Б.'!E51:G51,1)+LARGE('Ст.юн. Б.'!H51:L51,1)+LARGE('Ст.юн. Б.'!H51:L51,2)+LARGE('Ст.юн. Б.'!H51:L51,3)</f>
        <v>8</v>
      </c>
      <c r="N51"/>
      <c r="O51"/>
    </row>
    <row r="52" spans="1:15" ht="15" customHeight="1">
      <c r="A52" s="31">
        <v>44</v>
      </c>
      <c r="B52" s="23" t="s">
        <v>339</v>
      </c>
      <c r="C52" s="23" t="s">
        <v>61</v>
      </c>
      <c r="D52" s="67">
        <v>2004</v>
      </c>
      <c r="E52" s="50">
        <v>0</v>
      </c>
      <c r="F52" s="50">
        <v>0</v>
      </c>
      <c r="G52" s="50">
        <v>0</v>
      </c>
      <c r="H52" s="52">
        <v>0</v>
      </c>
      <c r="I52" s="50">
        <v>0</v>
      </c>
      <c r="J52" s="49">
        <v>7.2</v>
      </c>
      <c r="K52" s="49">
        <v>0</v>
      </c>
      <c r="L52" s="50">
        <v>0</v>
      </c>
      <c r="M52" s="45">
        <f>LARGE('Ст.юн. Б.'!E52:G52,1)+LARGE('Ст.юн. Б.'!H52:L52,1)+LARGE('Ст.юн. Б.'!H52:L52,2)+LARGE('Ст.юн. Б.'!H52:L52,3)</f>
        <v>7.2</v>
      </c>
      <c r="N52"/>
      <c r="O52"/>
    </row>
    <row r="53" spans="1:15" ht="15" customHeight="1">
      <c r="A53" s="31">
        <v>45</v>
      </c>
      <c r="B53" s="71" t="s">
        <v>340</v>
      </c>
      <c r="C53" s="74" t="s">
        <v>42</v>
      </c>
      <c r="D53" s="67">
        <v>2003</v>
      </c>
      <c r="E53" s="50">
        <v>0</v>
      </c>
      <c r="F53" s="50">
        <v>0</v>
      </c>
      <c r="G53" s="50">
        <v>0</v>
      </c>
      <c r="H53" s="52">
        <v>0</v>
      </c>
      <c r="I53" s="73">
        <v>0</v>
      </c>
      <c r="J53" s="52">
        <v>6</v>
      </c>
      <c r="K53" s="52">
        <v>0</v>
      </c>
      <c r="L53" s="52">
        <v>0</v>
      </c>
      <c r="M53" s="45">
        <f>LARGE('Ст.юн. Б.'!E53:G53,1)+LARGE('Ст.юн. Б.'!H53:L53,1)+LARGE('Ст.юн. Б.'!H53:L53,2)+LARGE('Ст.юн. Б.'!H53:L53,3)</f>
        <v>6</v>
      </c>
      <c r="N53"/>
      <c r="O53"/>
    </row>
    <row r="54" spans="1:15" ht="15" customHeight="1">
      <c r="A54" s="31">
        <v>45</v>
      </c>
      <c r="B54" s="23" t="s">
        <v>341</v>
      </c>
      <c r="C54" s="23" t="s">
        <v>28</v>
      </c>
      <c r="D54" s="67">
        <v>2004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47">
        <v>5.952000000000001</v>
      </c>
      <c r="L54" s="50">
        <v>0</v>
      </c>
      <c r="M54" s="45">
        <f>LARGE('Ст.юн. Б.'!E54:G54,1)+LARGE('Ст.юн. Б.'!H54:L54,1)+LARGE('Ст.юн. Б.'!H54:L54,2)+LARGE('Ст.юн. Б.'!H54:L54,3)</f>
        <v>5.952000000000001</v>
      </c>
      <c r="N54"/>
      <c r="O54"/>
    </row>
    <row r="55" spans="1:15" ht="15" customHeight="1">
      <c r="A55" s="31">
        <v>47</v>
      </c>
      <c r="B55" s="71" t="s">
        <v>342</v>
      </c>
      <c r="C55" s="43" t="s">
        <v>127</v>
      </c>
      <c r="D55" s="67">
        <v>2003</v>
      </c>
      <c r="E55" s="50">
        <v>0</v>
      </c>
      <c r="F55" s="50">
        <v>0</v>
      </c>
      <c r="G55" s="50">
        <v>0</v>
      </c>
      <c r="H55" s="52">
        <v>0</v>
      </c>
      <c r="I55" s="73">
        <v>0</v>
      </c>
      <c r="J55" s="52">
        <v>5</v>
      </c>
      <c r="K55" s="52">
        <v>0</v>
      </c>
      <c r="L55" s="52">
        <v>0</v>
      </c>
      <c r="M55" s="45">
        <f>LARGE('Ст.юн. Б.'!E55:G55,1)+LARGE('Ст.юн. Б.'!H55:L55,1)+LARGE('Ст.юн. Б.'!H55:L55,2)+LARGE('Ст.юн. Б.'!H55:L55,3)</f>
        <v>5</v>
      </c>
      <c r="N55"/>
      <c r="O55"/>
    </row>
    <row r="56" spans="1:15" ht="15" customHeight="1">
      <c r="A56" s="31">
        <v>48</v>
      </c>
      <c r="B56" s="34" t="s">
        <v>343</v>
      </c>
      <c r="C56" s="23" t="s">
        <v>59</v>
      </c>
      <c r="D56" s="67">
        <v>2004</v>
      </c>
      <c r="E56" s="50">
        <v>0</v>
      </c>
      <c r="F56" s="50">
        <v>0</v>
      </c>
      <c r="G56" s="50">
        <v>0</v>
      </c>
      <c r="H56" s="52">
        <v>0</v>
      </c>
      <c r="I56" s="68">
        <v>4.800000000000001</v>
      </c>
      <c r="J56" s="49">
        <v>0</v>
      </c>
      <c r="K56" s="49">
        <v>0</v>
      </c>
      <c r="L56" s="50">
        <v>0</v>
      </c>
      <c r="M56" s="45">
        <f>LARGE('Ст.юн. Б.'!E56:G56,1)+LARGE('Ст.юн. Б.'!H56:L56,1)+LARGE('Ст.юн. Б.'!H56:L56,2)+LARGE('Ст.юн. Б.'!H56:L56,3)</f>
        <v>4.800000000000001</v>
      </c>
      <c r="N56"/>
      <c r="O56"/>
    </row>
    <row r="57" spans="1:15" ht="15" customHeight="1">
      <c r="A57" s="31">
        <v>49</v>
      </c>
      <c r="B57" s="23" t="s">
        <v>344</v>
      </c>
      <c r="C57" s="46" t="s">
        <v>210</v>
      </c>
      <c r="D57" s="67">
        <v>2003</v>
      </c>
      <c r="E57" s="50">
        <v>0</v>
      </c>
      <c r="F57" s="50">
        <v>0</v>
      </c>
      <c r="G57" s="50">
        <v>0</v>
      </c>
      <c r="H57" s="50">
        <v>0</v>
      </c>
      <c r="I57" s="55">
        <v>3.5</v>
      </c>
      <c r="J57" s="52">
        <v>0</v>
      </c>
      <c r="K57" s="52">
        <v>0</v>
      </c>
      <c r="L57" s="52">
        <v>0</v>
      </c>
      <c r="M57" s="45">
        <f>LARGE('Ст.юн. Б.'!E57:G57,1)+LARGE('Ст.юн. Б.'!H57:L57,1)+LARGE('Ст.юн. Б.'!H57:L57,2)+LARGE('Ст.юн. Б.'!H57:L57,3)</f>
        <v>3.5</v>
      </c>
      <c r="N57"/>
      <c r="O57"/>
    </row>
    <row r="58" spans="1:15" ht="15" customHeight="1">
      <c r="A58" s="31">
        <v>50</v>
      </c>
      <c r="B58" s="23" t="s">
        <v>345</v>
      </c>
      <c r="C58" s="23" t="s">
        <v>23</v>
      </c>
      <c r="D58" s="67">
        <v>2004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47">
        <v>2.9760000000000004</v>
      </c>
      <c r="L58" s="50">
        <v>0</v>
      </c>
      <c r="M58" s="45">
        <f>LARGE('Ст.юн. Б.'!E58:G58,1)+LARGE('Ст.юн. Б.'!H58:L58,1)+LARGE('Ст.юн. Б.'!H58:L58,2)+LARGE('Ст.юн. Б.'!H58:L58,3)</f>
        <v>2.9760000000000004</v>
      </c>
      <c r="N58"/>
      <c r="O58"/>
    </row>
    <row r="59" spans="1:15" ht="15" customHeight="1">
      <c r="A59" s="31">
        <v>51</v>
      </c>
      <c r="B59" s="80" t="s">
        <v>346</v>
      </c>
      <c r="C59" s="80" t="s">
        <v>70</v>
      </c>
      <c r="D59" s="37">
        <v>2004</v>
      </c>
      <c r="E59" s="50">
        <v>0</v>
      </c>
      <c r="F59" s="50">
        <v>0</v>
      </c>
      <c r="G59" s="50">
        <v>0</v>
      </c>
      <c r="H59" s="52">
        <v>0</v>
      </c>
      <c r="I59" s="50">
        <v>0</v>
      </c>
      <c r="J59" s="50">
        <v>0</v>
      </c>
      <c r="K59" s="50">
        <v>0</v>
      </c>
      <c r="L59" s="49">
        <v>2.4000000000000004</v>
      </c>
      <c r="M59" s="45">
        <f>LARGE('Ст.юн. Б.'!E59:G59,1)+LARGE('Ст.юн. Б.'!H59:L59,1)+LARGE('Ст.юн. Б.'!H59:L59,2)+LARGE('Ст.юн. Б.'!H59:L59,3)</f>
        <v>2.4000000000000004</v>
      </c>
      <c r="N59"/>
      <c r="O59"/>
    </row>
    <row r="60" spans="1:15" ht="15" customHeight="1">
      <c r="A60" s="31">
        <v>52</v>
      </c>
      <c r="B60" s="71" t="s">
        <v>347</v>
      </c>
      <c r="C60" s="43" t="s">
        <v>185</v>
      </c>
      <c r="D60" s="67">
        <v>2003</v>
      </c>
      <c r="E60" s="50">
        <v>0</v>
      </c>
      <c r="F60" s="50">
        <v>0</v>
      </c>
      <c r="G60" s="50">
        <v>0</v>
      </c>
      <c r="H60" s="52">
        <v>0</v>
      </c>
      <c r="I60" s="51">
        <v>2</v>
      </c>
      <c r="J60" s="52">
        <v>0</v>
      </c>
      <c r="K60" s="52">
        <v>0</v>
      </c>
      <c r="L60" s="52">
        <v>0</v>
      </c>
      <c r="M60" s="45">
        <f>LARGE('Ст.юн. Б.'!E60:G60,1)+LARGE('Ст.юн. Б.'!H60:L60,1)+LARGE('Ст.юн. Б.'!H60:L60,2)+LARGE('Ст.юн. Б.'!H60:L60,3)</f>
        <v>2</v>
      </c>
      <c r="N60"/>
      <c r="O60"/>
    </row>
    <row r="61" spans="1:15" ht="15" customHeight="1">
      <c r="A61" s="31">
        <v>52</v>
      </c>
      <c r="B61" s="23" t="s">
        <v>348</v>
      </c>
      <c r="C61" s="46" t="s">
        <v>165</v>
      </c>
      <c r="D61" s="67">
        <v>2003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2">
        <v>2</v>
      </c>
      <c r="K61" s="52">
        <v>0</v>
      </c>
      <c r="L61" s="52">
        <v>0</v>
      </c>
      <c r="M61" s="45">
        <f>LARGE('Ст.юн. Б.'!E61:G61,1)+LARGE('Ст.юн. Б.'!H61:L61,1)+LARGE('Ст.юн. Б.'!H61:L61,2)+LARGE('Ст.юн. Б.'!H61:L61,3)</f>
        <v>2</v>
      </c>
      <c r="N61"/>
      <c r="O61"/>
    </row>
    <row r="62" spans="1:15" ht="15" customHeight="1">
      <c r="A62" s="31">
        <v>54</v>
      </c>
      <c r="B62" s="23" t="s">
        <v>349</v>
      </c>
      <c r="C62" s="23" t="s">
        <v>86</v>
      </c>
      <c r="D62" s="67">
        <v>2004</v>
      </c>
      <c r="E62" s="50">
        <v>0</v>
      </c>
      <c r="F62" s="50">
        <v>0</v>
      </c>
      <c r="G62" s="50">
        <v>0</v>
      </c>
      <c r="H62" s="52">
        <v>0</v>
      </c>
      <c r="I62" s="50">
        <v>0</v>
      </c>
      <c r="J62" s="50">
        <v>0</v>
      </c>
      <c r="K62" s="47">
        <v>1.8600000000000003</v>
      </c>
      <c r="L62" s="50">
        <v>0</v>
      </c>
      <c r="M62" s="45">
        <f>LARGE('Ст.юн. Б.'!E62:G62,1)+LARGE('Ст.юн. Б.'!H62:L62,1)+LARGE('Ст.юн. Б.'!H62:L62,2)+LARGE('Ст.юн. Б.'!H62:L62,3)</f>
        <v>1.8600000000000003</v>
      </c>
      <c r="N62"/>
      <c r="O62"/>
    </row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H6:H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421875" style="1" customWidth="1"/>
    <col min="2" max="2" width="20.7109375" style="1" customWidth="1"/>
    <col min="3" max="3" width="16.7109375" style="1" customWidth="1"/>
    <col min="4" max="4" width="4.7109375" style="1" customWidth="1"/>
    <col min="5" max="7" width="6.7109375" style="1" customWidth="1"/>
    <col min="8" max="8" width="6.7109375" style="2" customWidth="1"/>
    <col min="9" max="9" width="8.140625" style="2" customWidth="1"/>
    <col min="10" max="10" width="9.57421875" style="2" customWidth="1"/>
    <col min="11" max="11" width="10.57421875" style="1" customWidth="1"/>
    <col min="12" max="13" width="9.8515625" style="1" customWidth="1"/>
    <col min="14" max="28" width="8.00390625" style="1" customWidth="1"/>
    <col min="29" max="16384" width="17.28125" style="1" customWidth="1"/>
  </cols>
  <sheetData>
    <row r="1" spans="1:12" s="8" customFormat="1" ht="16.5" customHeight="1">
      <c r="A1" s="4" t="s">
        <v>0</v>
      </c>
      <c r="B1" s="5"/>
      <c r="C1" s="5"/>
      <c r="D1" s="5"/>
      <c r="E1" s="5"/>
      <c r="F1" s="5"/>
      <c r="G1" s="5"/>
      <c r="H1" s="6"/>
      <c r="K1" s="9"/>
      <c r="L1" s="9"/>
    </row>
    <row r="2" spans="1:10" ht="12.75" customHeight="1">
      <c r="A2" s="10"/>
      <c r="D2" s="10"/>
      <c r="E2" s="10"/>
      <c r="F2" s="10"/>
      <c r="G2" s="10"/>
      <c r="H2" s="6"/>
      <c r="I2" s="6"/>
      <c r="J2" s="6"/>
    </row>
    <row r="3" spans="1:13" ht="16.5" customHeight="1">
      <c r="A3" s="76" t="s">
        <v>350</v>
      </c>
      <c r="B3" s="12"/>
      <c r="C3" s="12"/>
      <c r="D3" s="13"/>
      <c r="E3" s="13"/>
      <c r="F3" s="13"/>
      <c r="G3" s="13"/>
      <c r="H3" s="38"/>
      <c r="I3" s="14"/>
      <c r="J3" s="14"/>
      <c r="M3" s="81"/>
    </row>
    <row r="4" spans="1:12" ht="12.75" customHeight="1">
      <c r="A4" s="11"/>
      <c r="B4" s="58"/>
      <c r="C4" s="58"/>
      <c r="D4" s="11"/>
      <c r="E4" s="11"/>
      <c r="F4" s="11"/>
      <c r="G4" s="11"/>
      <c r="H4" s="14"/>
      <c r="I4" s="14"/>
      <c r="J4" s="14"/>
      <c r="K4" s="82"/>
      <c r="L4" s="82"/>
    </row>
    <row r="5" spans="1:12" ht="12.75" customHeight="1">
      <c r="A5" s="11"/>
      <c r="B5" s="58"/>
      <c r="C5" s="58"/>
      <c r="D5" s="11"/>
      <c r="E5" s="11"/>
      <c r="F5" s="11"/>
      <c r="G5" s="11"/>
      <c r="H5" s="14"/>
      <c r="I5" s="14"/>
      <c r="J5" s="14"/>
      <c r="K5" s="8"/>
      <c r="L5" s="8"/>
    </row>
    <row r="6" spans="1:13" ht="27.75" customHeight="1">
      <c r="A6" s="18" t="s">
        <v>2</v>
      </c>
      <c r="B6" s="40" t="s">
        <v>3</v>
      </c>
      <c r="C6" s="40" t="s">
        <v>4</v>
      </c>
      <c r="D6" s="18" t="s">
        <v>5</v>
      </c>
      <c r="E6" s="18" t="s">
        <v>290</v>
      </c>
      <c r="F6" s="77" t="s">
        <v>289</v>
      </c>
      <c r="G6" s="77" t="s">
        <v>351</v>
      </c>
      <c r="H6" s="16" t="s">
        <v>107</v>
      </c>
      <c r="I6" s="16" t="s">
        <v>108</v>
      </c>
      <c r="J6" s="16" t="s">
        <v>32</v>
      </c>
      <c r="K6" s="16" t="s">
        <v>33</v>
      </c>
      <c r="L6" s="16" t="s">
        <v>8</v>
      </c>
      <c r="M6"/>
    </row>
    <row r="7" spans="1:13" ht="21" customHeight="1">
      <c r="A7" s="18"/>
      <c r="B7" s="18"/>
      <c r="C7" s="18"/>
      <c r="D7" s="18"/>
      <c r="E7" s="18"/>
      <c r="F7" s="78">
        <v>43583</v>
      </c>
      <c r="G7" s="78">
        <v>43595</v>
      </c>
      <c r="H7" s="41">
        <v>43708</v>
      </c>
      <c r="I7" s="30" t="s">
        <v>111</v>
      </c>
      <c r="J7" s="20">
        <v>43553</v>
      </c>
      <c r="K7" s="20">
        <v>43593</v>
      </c>
      <c r="L7" s="16"/>
      <c r="M7"/>
    </row>
    <row r="8" spans="1:13" ht="13.5" customHeight="1">
      <c r="A8" s="18"/>
      <c r="B8" s="18"/>
      <c r="C8" s="18"/>
      <c r="D8" s="18"/>
      <c r="E8" s="18"/>
      <c r="F8" s="18">
        <v>0.4</v>
      </c>
      <c r="G8" s="18">
        <v>0.4</v>
      </c>
      <c r="H8" s="16" t="s">
        <v>114</v>
      </c>
      <c r="I8" s="30" t="s">
        <v>173</v>
      </c>
      <c r="J8" s="30" t="s">
        <v>114</v>
      </c>
      <c r="K8" s="30" t="s">
        <v>114</v>
      </c>
      <c r="L8" s="16"/>
      <c r="M8"/>
    </row>
    <row r="9" spans="1:13" ht="15" customHeight="1">
      <c r="A9" s="31">
        <v>1</v>
      </c>
      <c r="B9" s="43" t="s">
        <v>352</v>
      </c>
      <c r="C9" s="43" t="s">
        <v>185</v>
      </c>
      <c r="D9" s="67">
        <v>2002</v>
      </c>
      <c r="E9" s="47">
        <v>26.4</v>
      </c>
      <c r="F9" s="50">
        <v>0</v>
      </c>
      <c r="G9" s="50">
        <v>0</v>
      </c>
      <c r="H9" s="50">
        <v>12.8</v>
      </c>
      <c r="I9" s="50">
        <v>25.8</v>
      </c>
      <c r="J9" s="51">
        <v>44</v>
      </c>
      <c r="K9" s="52">
        <v>80</v>
      </c>
      <c r="L9" s="45">
        <f>'Юниоры. Б.'!E9+LARGE('Юниоры. Б.'!F9:I9,1)+LARGE('Юниоры. Б.'!J9:K9,1)+LARGE('Юниоры. Б.'!J9:K9,2)</f>
        <v>176.2</v>
      </c>
      <c r="M9"/>
    </row>
    <row r="10" spans="1:13" ht="15" customHeight="1">
      <c r="A10" s="31">
        <v>2</v>
      </c>
      <c r="B10" s="43" t="s">
        <v>353</v>
      </c>
      <c r="C10" s="43" t="s">
        <v>19</v>
      </c>
      <c r="D10" s="67">
        <v>2002</v>
      </c>
      <c r="E10" s="47">
        <v>60.7</v>
      </c>
      <c r="F10" s="52">
        <v>18.8</v>
      </c>
      <c r="G10" s="52">
        <v>13.600000000000001</v>
      </c>
      <c r="H10" s="52">
        <v>22.4</v>
      </c>
      <c r="I10" s="52">
        <v>16.8</v>
      </c>
      <c r="J10" s="51">
        <v>80</v>
      </c>
      <c r="K10" s="52">
        <v>0</v>
      </c>
      <c r="L10" s="45">
        <f>'Юниоры. Б.'!E10+LARGE('Юниоры. Б.'!F10:I10,1)+LARGE('Юниоры. Б.'!J10:K10,1)+LARGE('Юниоры. Б.'!J10:K10,2)</f>
        <v>163.1</v>
      </c>
      <c r="M10"/>
    </row>
    <row r="11" spans="1:13" ht="15" customHeight="1">
      <c r="A11" s="31">
        <v>3</v>
      </c>
      <c r="B11" s="71" t="s">
        <v>354</v>
      </c>
      <c r="C11" s="56" t="s">
        <v>136</v>
      </c>
      <c r="D11" s="67">
        <v>2002</v>
      </c>
      <c r="E11" s="50">
        <v>0</v>
      </c>
      <c r="F11" s="50">
        <v>0</v>
      </c>
      <c r="G11" s="50">
        <v>0</v>
      </c>
      <c r="H11" s="50">
        <v>0</v>
      </c>
      <c r="I11" s="50">
        <v>3</v>
      </c>
      <c r="J11" s="51">
        <v>27.200000000000003</v>
      </c>
      <c r="K11" s="52">
        <v>64</v>
      </c>
      <c r="L11" s="45">
        <f>'Юниоры. Б.'!E11+LARGE('Юниоры. Б.'!F11:I11,1)+LARGE('Юниоры. Б.'!J11:K11,1)+LARGE('Юниоры. Б.'!J11:K11,2)</f>
        <v>94.2</v>
      </c>
      <c r="M11"/>
    </row>
    <row r="12" spans="1:13" ht="15" customHeight="1">
      <c r="A12" s="31">
        <v>4</v>
      </c>
      <c r="B12" s="66" t="s">
        <v>355</v>
      </c>
      <c r="C12" s="66" t="s">
        <v>19</v>
      </c>
      <c r="D12" s="67">
        <v>2001</v>
      </c>
      <c r="E12" s="50">
        <v>0</v>
      </c>
      <c r="F12" s="50">
        <v>0</v>
      </c>
      <c r="G12" s="50">
        <v>0</v>
      </c>
      <c r="H12" s="50">
        <v>0</v>
      </c>
      <c r="I12" s="25">
        <v>0</v>
      </c>
      <c r="J12" s="68">
        <v>40</v>
      </c>
      <c r="K12" s="25">
        <v>43</v>
      </c>
      <c r="L12" s="45">
        <f>'Юниоры. Б.'!E12+LARGE('Юниоры. Б.'!F12:I12,1)+LARGE('Юниоры. Б.'!J12:K12,1)+LARGE('Юниоры. Б.'!J12:K12,2)</f>
        <v>83</v>
      </c>
      <c r="M12"/>
    </row>
    <row r="13" spans="1:13" ht="15" customHeight="1">
      <c r="A13" s="31">
        <v>5</v>
      </c>
      <c r="B13" s="43" t="s">
        <v>356</v>
      </c>
      <c r="C13" s="43" t="s">
        <v>45</v>
      </c>
      <c r="D13" s="67">
        <v>2002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1">
        <v>37.6</v>
      </c>
      <c r="K13" s="52">
        <v>44</v>
      </c>
      <c r="L13" s="45">
        <f>'Юниоры. Б.'!E13+LARGE('Юниоры. Б.'!F13:I13,1)+LARGE('Юниоры. Б.'!J13:K13,1)+LARGE('Юниоры. Б.'!J13:K13,2)</f>
        <v>81.6</v>
      </c>
      <c r="M13"/>
    </row>
    <row r="14" spans="1:13" ht="15" customHeight="1">
      <c r="A14" s="31">
        <v>5</v>
      </c>
      <c r="B14" s="43" t="s">
        <v>357</v>
      </c>
      <c r="C14" s="43" t="s">
        <v>61</v>
      </c>
      <c r="D14" s="67">
        <v>2002</v>
      </c>
      <c r="E14" s="47">
        <v>10.4</v>
      </c>
      <c r="F14" s="50">
        <v>0</v>
      </c>
      <c r="G14" s="50">
        <v>0</v>
      </c>
      <c r="H14" s="50">
        <v>0</v>
      </c>
      <c r="I14" s="50">
        <v>0</v>
      </c>
      <c r="J14" s="55">
        <v>19.200000000000003</v>
      </c>
      <c r="K14" s="52">
        <v>52</v>
      </c>
      <c r="L14" s="45">
        <f>'Юниоры. Б.'!E14+LARGE('Юниоры. Б.'!F14:I14,1)+LARGE('Юниоры. Б.'!J14:K14,1)+LARGE('Юниоры. Б.'!J14:K14,2)</f>
        <v>81.6</v>
      </c>
      <c r="M14"/>
    </row>
    <row r="15" spans="1:13" ht="15" customHeight="1">
      <c r="A15" s="31">
        <v>7</v>
      </c>
      <c r="B15" s="43" t="s">
        <v>358</v>
      </c>
      <c r="C15" s="43" t="s">
        <v>127</v>
      </c>
      <c r="D15" s="67">
        <v>2002</v>
      </c>
      <c r="E15" s="47">
        <v>30.3</v>
      </c>
      <c r="F15" s="50">
        <v>0</v>
      </c>
      <c r="G15" s="50">
        <v>1.6</v>
      </c>
      <c r="H15" s="50">
        <v>0</v>
      </c>
      <c r="I15" s="50">
        <v>0</v>
      </c>
      <c r="J15" s="51">
        <v>32</v>
      </c>
      <c r="K15" s="52">
        <v>17.6</v>
      </c>
      <c r="L15" s="45">
        <f>'Юниоры. Б.'!E15+LARGE('Юниоры. Б.'!F15:I15,1)+LARGE('Юниоры. Б.'!J15:K15,1)+LARGE('Юниоры. Б.'!J15:K15,2)</f>
        <v>81.5</v>
      </c>
      <c r="M15"/>
    </row>
    <row r="16" spans="1:13" ht="15" customHeight="1">
      <c r="A16" s="31">
        <v>8</v>
      </c>
      <c r="B16" s="66" t="s">
        <v>359</v>
      </c>
      <c r="C16" s="66" t="s">
        <v>136</v>
      </c>
      <c r="D16" s="67">
        <v>2001</v>
      </c>
      <c r="E16" s="50">
        <v>0</v>
      </c>
      <c r="F16" s="50">
        <v>0</v>
      </c>
      <c r="G16" s="50">
        <v>0</v>
      </c>
      <c r="H16" s="73">
        <v>0</v>
      </c>
      <c r="I16" s="25">
        <v>0</v>
      </c>
      <c r="J16" s="68">
        <v>12</v>
      </c>
      <c r="K16" s="25">
        <v>65</v>
      </c>
      <c r="L16" s="45">
        <f>'Юниоры. Б.'!E16+LARGE('Юниоры. Б.'!F16:I16,1)+LARGE('Юниоры. Б.'!J16:K16,1)+LARGE('Юниоры. Б.'!J16:K16,2)</f>
        <v>77</v>
      </c>
      <c r="M16"/>
    </row>
    <row r="17" spans="1:13" ht="15" customHeight="1">
      <c r="A17" s="31">
        <v>9</v>
      </c>
      <c r="B17" s="43" t="s">
        <v>360</v>
      </c>
      <c r="C17" s="43" t="s">
        <v>45</v>
      </c>
      <c r="D17" s="67">
        <v>2002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1">
        <v>52</v>
      </c>
      <c r="K17" s="52">
        <v>14.4</v>
      </c>
      <c r="L17" s="45">
        <f>'Юниоры. Б.'!E17+LARGE('Юниоры. Б.'!F17:I17,1)+LARGE('Юниоры. Б.'!J17:K17,1)+LARGE('Юниоры. Б.'!J17:K17,2)</f>
        <v>66.4</v>
      </c>
      <c r="M17"/>
    </row>
    <row r="18" spans="1:13" ht="15" customHeight="1">
      <c r="A18" s="31">
        <v>10</v>
      </c>
      <c r="B18" s="42" t="s">
        <v>361</v>
      </c>
      <c r="C18" s="43" t="s">
        <v>86</v>
      </c>
      <c r="D18" s="67">
        <v>2002</v>
      </c>
      <c r="E18" s="52">
        <v>0</v>
      </c>
      <c r="F18" s="50">
        <v>0</v>
      </c>
      <c r="G18" s="50">
        <v>0</v>
      </c>
      <c r="H18" s="50">
        <v>0</v>
      </c>
      <c r="I18" s="50">
        <v>0</v>
      </c>
      <c r="J18" s="51">
        <v>29.6</v>
      </c>
      <c r="K18" s="52">
        <v>32</v>
      </c>
      <c r="L18" s="45">
        <f>'Юниоры. Б.'!E18+LARGE('Юниоры. Б.'!F18:I18,1)+LARGE('Юниоры. Б.'!J18:K18,1)+LARGE('Юниоры. Б.'!J18:K18,2)</f>
        <v>61.6</v>
      </c>
      <c r="M18"/>
    </row>
    <row r="19" spans="1:13" ht="15" customHeight="1">
      <c r="A19" s="31">
        <v>11</v>
      </c>
      <c r="B19" s="43" t="s">
        <v>362</v>
      </c>
      <c r="C19" s="43" t="s">
        <v>163</v>
      </c>
      <c r="D19" s="67">
        <v>2001</v>
      </c>
      <c r="E19" s="50">
        <v>0</v>
      </c>
      <c r="F19" s="50">
        <v>0</v>
      </c>
      <c r="G19" s="50">
        <v>0</v>
      </c>
      <c r="H19" s="73">
        <v>0</v>
      </c>
      <c r="I19" s="25">
        <v>0</v>
      </c>
      <c r="J19" s="33">
        <v>23</v>
      </c>
      <c r="K19" s="25">
        <v>34</v>
      </c>
      <c r="L19" s="45">
        <f>'Юниоры. Б.'!E19+LARGE('Юниоры. Б.'!F19:I19,1)+LARGE('Юниоры. Б.'!J19:K19,1)+LARGE('Юниоры. Б.'!J19:K19,2)</f>
        <v>57</v>
      </c>
      <c r="M19"/>
    </row>
    <row r="20" spans="1:13" ht="15" customHeight="1">
      <c r="A20" s="31">
        <v>12</v>
      </c>
      <c r="B20" s="43" t="s">
        <v>363</v>
      </c>
      <c r="C20" s="43" t="s">
        <v>28</v>
      </c>
      <c r="D20" s="67">
        <v>2001</v>
      </c>
      <c r="E20" s="50">
        <v>0</v>
      </c>
      <c r="F20" s="50">
        <v>0</v>
      </c>
      <c r="G20" s="50">
        <v>0</v>
      </c>
      <c r="H20" s="50">
        <v>0</v>
      </c>
      <c r="I20" s="25">
        <v>0</v>
      </c>
      <c r="J20" s="68">
        <v>34</v>
      </c>
      <c r="K20" s="25">
        <v>20</v>
      </c>
      <c r="L20" s="45">
        <f>'Юниоры. Б.'!E20+LARGE('Юниоры. Б.'!F20:I20,1)+LARGE('Юниоры. Б.'!J20:K20,1)+LARGE('Юниоры. Б.'!J20:K20,2)</f>
        <v>54</v>
      </c>
      <c r="M20"/>
    </row>
    <row r="21" spans="1:15" ht="15" customHeight="1">
      <c r="A21" s="31">
        <v>13</v>
      </c>
      <c r="B21" s="43" t="s">
        <v>364</v>
      </c>
      <c r="C21" s="43" t="s">
        <v>19</v>
      </c>
      <c r="D21" s="67">
        <v>2002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73">
        <v>0</v>
      </c>
      <c r="K21" s="52">
        <v>40.800000000000004</v>
      </c>
      <c r="L21" s="45">
        <f>'Юниоры. Б.'!E21+LARGE('Юниоры. Б.'!F21:I21,1)+LARGE('Юниоры. Б.'!J21:K21,1)+LARGE('Юниоры. Б.'!J21:K21,2)</f>
        <v>40.800000000000004</v>
      </c>
      <c r="M21"/>
      <c r="N21"/>
      <c r="O21"/>
    </row>
    <row r="22" spans="1:15" ht="15" customHeight="1">
      <c r="A22" s="31">
        <v>14</v>
      </c>
      <c r="B22" s="66" t="s">
        <v>365</v>
      </c>
      <c r="C22" s="66" t="s">
        <v>136</v>
      </c>
      <c r="D22" s="67">
        <v>2001</v>
      </c>
      <c r="E22" s="50">
        <v>0</v>
      </c>
      <c r="F22" s="50">
        <v>0</v>
      </c>
      <c r="G22" s="50">
        <v>0</v>
      </c>
      <c r="H22" s="73">
        <v>0</v>
      </c>
      <c r="I22" s="25">
        <v>0</v>
      </c>
      <c r="J22" s="68">
        <v>31</v>
      </c>
      <c r="K22" s="25">
        <v>0</v>
      </c>
      <c r="L22" s="45">
        <f>'Юниоры. Б.'!E22+LARGE('Юниоры. Б.'!F22:I22,1)+LARGE('Юниоры. Б.'!J22:K22,1)+LARGE('Юниоры. Б.'!J22:K22,2)</f>
        <v>31</v>
      </c>
      <c r="M22"/>
      <c r="N22"/>
      <c r="O22"/>
    </row>
    <row r="23" spans="1:15" ht="15" customHeight="1">
      <c r="A23" s="31">
        <v>15</v>
      </c>
      <c r="B23" s="43" t="s">
        <v>366</v>
      </c>
      <c r="C23" s="43" t="s">
        <v>185</v>
      </c>
      <c r="D23" s="67">
        <v>2002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5">
        <v>19.200000000000003</v>
      </c>
      <c r="K23" s="52">
        <v>11.2</v>
      </c>
      <c r="L23" s="45">
        <f>'Юниоры. Б.'!E23+LARGE('Юниоры. Б.'!F23:I23,1)+LARGE('Юниоры. Б.'!J23:K23,1)+LARGE('Юниоры. Б.'!J23:K23,2)</f>
        <v>30.400000000000002</v>
      </c>
      <c r="M23"/>
      <c r="N23"/>
      <c r="O23"/>
    </row>
    <row r="24" spans="1:15" ht="15" customHeight="1">
      <c r="A24" s="31">
        <v>15</v>
      </c>
      <c r="B24" s="23" t="s">
        <v>367</v>
      </c>
      <c r="C24" s="46" t="s">
        <v>93</v>
      </c>
      <c r="D24" s="67">
        <v>2002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1">
        <v>11.2</v>
      </c>
      <c r="K24" s="52">
        <v>19.200000000000003</v>
      </c>
      <c r="L24" s="45">
        <f>'Юниоры. Б.'!E24+LARGE('Юниоры. Б.'!F24:I24,1)+LARGE('Юниоры. Б.'!J24:K24,1)+LARGE('Юниоры. Б.'!J24:K24,2)</f>
        <v>30.400000000000002</v>
      </c>
      <c r="M24"/>
      <c r="N24"/>
      <c r="O24"/>
    </row>
    <row r="25" spans="1:15" ht="15" customHeight="1">
      <c r="A25" s="31">
        <v>17</v>
      </c>
      <c r="B25" s="23" t="s">
        <v>368</v>
      </c>
      <c r="C25" s="46" t="s">
        <v>120</v>
      </c>
      <c r="D25" s="67">
        <v>2002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73">
        <v>0</v>
      </c>
      <c r="K25" s="52">
        <v>22.4</v>
      </c>
      <c r="L25" s="45">
        <f>'Юниоры. Б.'!E25+LARGE('Юниоры. Б.'!F25:I25,1)+LARGE('Юниоры. Б.'!J25:K25,1)+LARGE('Юниоры. Б.'!J25:K25,2)</f>
        <v>22.4</v>
      </c>
      <c r="M25"/>
      <c r="N25"/>
      <c r="O25"/>
    </row>
    <row r="26" spans="1:15" ht="15" customHeight="1">
      <c r="A26" s="31">
        <v>18</v>
      </c>
      <c r="B26" s="23" t="s">
        <v>369</v>
      </c>
      <c r="C26" s="46" t="s">
        <v>370</v>
      </c>
      <c r="D26" s="83">
        <v>2002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5">
        <v>19.200000000000003</v>
      </c>
      <c r="K26" s="52">
        <v>0</v>
      </c>
      <c r="L26" s="45">
        <f>'Юниоры. Б.'!E26+LARGE('Юниоры. Б.'!F26:I26,1)+LARGE('Юниоры. Б.'!J26:K26,1)+LARGE('Юниоры. Б.'!J26:K26,2)</f>
        <v>19.200000000000003</v>
      </c>
      <c r="M26"/>
      <c r="N26"/>
      <c r="O26"/>
    </row>
    <row r="27" spans="1:15" ht="15" customHeight="1">
      <c r="A27" s="31">
        <v>19</v>
      </c>
      <c r="B27" s="43" t="s">
        <v>371</v>
      </c>
      <c r="C27" s="43" t="s">
        <v>88</v>
      </c>
      <c r="D27" s="67">
        <v>2001</v>
      </c>
      <c r="E27" s="50">
        <v>0</v>
      </c>
      <c r="F27" s="50">
        <v>0</v>
      </c>
      <c r="G27" s="50">
        <v>0</v>
      </c>
      <c r="H27" s="73">
        <v>0</v>
      </c>
      <c r="I27" s="25">
        <v>0</v>
      </c>
      <c r="J27" s="73">
        <v>0</v>
      </c>
      <c r="K27" s="52">
        <v>16</v>
      </c>
      <c r="L27" s="45">
        <f>'Юниоры. Б.'!E27+LARGE('Юниоры. Б.'!F27:I27,1)+LARGE('Юниоры. Б.'!J27:K27,1)+LARGE('Юниоры. Б.'!J27:K27,2)</f>
        <v>16</v>
      </c>
      <c r="M27"/>
      <c r="N27"/>
      <c r="O27"/>
    </row>
    <row r="28" spans="1:15" ht="15" customHeight="1">
      <c r="A28" s="31">
        <v>20</v>
      </c>
      <c r="B28" s="71" t="s">
        <v>372</v>
      </c>
      <c r="C28" s="56" t="s">
        <v>61</v>
      </c>
      <c r="D28" s="67">
        <v>2001</v>
      </c>
      <c r="E28" s="50">
        <v>0</v>
      </c>
      <c r="F28" s="50">
        <v>0</v>
      </c>
      <c r="G28" s="50">
        <v>0</v>
      </c>
      <c r="H28" s="52">
        <v>0</v>
      </c>
      <c r="I28" s="25">
        <v>0</v>
      </c>
      <c r="J28" s="73">
        <v>0</v>
      </c>
      <c r="K28" s="52">
        <v>10</v>
      </c>
      <c r="L28" s="45">
        <f>'Юниоры. Б.'!E28+LARGE('Юниоры. Б.'!F28:I28,1)+LARGE('Юниоры. Б.'!J28:K28,1)+LARGE('Юниоры. Б.'!J28:K28,2)</f>
        <v>10</v>
      </c>
      <c r="M28"/>
      <c r="N28"/>
      <c r="O28"/>
    </row>
    <row r="29" spans="1:15" ht="15" customHeight="1">
      <c r="A29" s="31">
        <v>21</v>
      </c>
      <c r="B29" s="23" t="s">
        <v>373</v>
      </c>
      <c r="C29" s="46" t="s">
        <v>28</v>
      </c>
      <c r="D29" s="83">
        <v>2002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1">
        <v>9.600000000000001</v>
      </c>
      <c r="K29" s="52">
        <v>0</v>
      </c>
      <c r="L29" s="45">
        <f>'Юниоры. Б.'!E29+LARGE('Юниоры. Б.'!F29:I29,1)+LARGE('Юниоры. Б.'!J29:K29,1)+LARGE('Юниоры. Б.'!J29:K29,2)</f>
        <v>9.600000000000001</v>
      </c>
      <c r="M29"/>
      <c r="N29"/>
      <c r="O29"/>
    </row>
    <row r="30" spans="1:15" ht="15" customHeight="1">
      <c r="A30" s="31">
        <v>21</v>
      </c>
      <c r="B30" s="23" t="s">
        <v>374</v>
      </c>
      <c r="C30" s="46" t="s">
        <v>185</v>
      </c>
      <c r="D30" s="83">
        <v>2002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1">
        <v>4</v>
      </c>
      <c r="K30" s="52">
        <v>5.6</v>
      </c>
      <c r="L30" s="45">
        <f>'Юниоры. Б.'!E30+LARGE('Юниоры. Б.'!F30:I30,1)+LARGE('Юниоры. Б.'!J30:K30,1)+LARGE('Юниоры. Б.'!J30:K30,2)</f>
        <v>9.6</v>
      </c>
      <c r="M30"/>
      <c r="N30"/>
      <c r="O30"/>
    </row>
    <row r="31" spans="1:15" ht="15" customHeight="1">
      <c r="A31" s="31">
        <v>23</v>
      </c>
      <c r="B31" s="42" t="s">
        <v>375</v>
      </c>
      <c r="C31" s="56" t="s">
        <v>28</v>
      </c>
      <c r="D31" s="67">
        <v>2002</v>
      </c>
      <c r="E31" s="52">
        <v>0</v>
      </c>
      <c r="F31" s="50">
        <v>0</v>
      </c>
      <c r="G31" s="50">
        <v>0</v>
      </c>
      <c r="H31" s="50">
        <v>0</v>
      </c>
      <c r="I31" s="50">
        <v>0</v>
      </c>
      <c r="J31" s="51">
        <v>7.2</v>
      </c>
      <c r="K31" s="52">
        <v>0</v>
      </c>
      <c r="L31" s="45">
        <f>'Юниоры. Б.'!E31+LARGE('Юниоры. Б.'!F31:I31,1)+LARGE('Юниоры. Б.'!J31:K31,1)+LARGE('Юниоры. Б.'!J31:K31,2)</f>
        <v>7.2</v>
      </c>
      <c r="M31"/>
      <c r="N31"/>
      <c r="O31"/>
    </row>
    <row r="32" spans="1:15" ht="15" customHeight="1">
      <c r="A32" s="31">
        <v>24</v>
      </c>
      <c r="B32" s="42" t="s">
        <v>376</v>
      </c>
      <c r="C32" s="43" t="s">
        <v>210</v>
      </c>
      <c r="D32" s="67">
        <v>2001</v>
      </c>
      <c r="E32" s="50">
        <v>0</v>
      </c>
      <c r="F32" s="50">
        <v>0</v>
      </c>
      <c r="G32" s="50">
        <v>0</v>
      </c>
      <c r="H32" s="50">
        <v>0</v>
      </c>
      <c r="I32" s="25">
        <v>0</v>
      </c>
      <c r="J32" s="50">
        <v>0</v>
      </c>
      <c r="K32" s="52">
        <v>7</v>
      </c>
      <c r="L32" s="45">
        <f>'Юниоры. Б.'!E32+LARGE('Юниоры. Б.'!F32:I32,1)+LARGE('Юниоры. Б.'!J32:K32,1)+LARGE('Юниоры. Б.'!J32:K32,2)</f>
        <v>7</v>
      </c>
      <c r="M32"/>
      <c r="N32"/>
      <c r="O32"/>
    </row>
    <row r="33" spans="1:15" ht="15" customHeight="1">
      <c r="A33" s="31">
        <v>25</v>
      </c>
      <c r="B33" s="23" t="s">
        <v>377</v>
      </c>
      <c r="C33" s="46" t="s">
        <v>185</v>
      </c>
      <c r="D33" s="83">
        <v>2002</v>
      </c>
      <c r="E33" s="52">
        <v>0</v>
      </c>
      <c r="F33" s="50">
        <v>0</v>
      </c>
      <c r="G33" s="50">
        <v>0</v>
      </c>
      <c r="H33" s="50">
        <v>0</v>
      </c>
      <c r="I33" s="50">
        <v>0</v>
      </c>
      <c r="J33" s="73">
        <v>0</v>
      </c>
      <c r="K33" s="52">
        <v>6.4</v>
      </c>
      <c r="L33" s="45">
        <f>'Юниоры. Б.'!E33+LARGE('Юниоры. Б.'!F33:I33,1)+LARGE('Юниоры. Б.'!J33:K33,1)+LARGE('Юниоры. Б.'!J33:K33,2)</f>
        <v>6.4</v>
      </c>
      <c r="M33"/>
      <c r="N33"/>
      <c r="O33"/>
    </row>
    <row r="34" spans="1:15" ht="15" customHeight="1">
      <c r="A34" s="31">
        <v>26</v>
      </c>
      <c r="B34" s="23" t="s">
        <v>378</v>
      </c>
      <c r="C34" s="46" t="s">
        <v>98</v>
      </c>
      <c r="D34" s="83">
        <v>2002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1">
        <v>5.6</v>
      </c>
      <c r="K34" s="52">
        <v>0</v>
      </c>
      <c r="L34" s="45">
        <f>'Юниоры. Б.'!E34+LARGE('Юниоры. Б.'!F34:I34,1)+LARGE('Юниоры. Б.'!J34:K34,1)+LARGE('Юниоры. Б.'!J34:K34,2)</f>
        <v>5.6</v>
      </c>
      <c r="M34"/>
      <c r="N34"/>
      <c r="O34"/>
    </row>
    <row r="35" spans="1:15" ht="15" customHeight="1">
      <c r="A35" s="31">
        <v>27</v>
      </c>
      <c r="B35" s="43" t="s">
        <v>379</v>
      </c>
      <c r="C35" s="43" t="s">
        <v>28</v>
      </c>
      <c r="D35" s="67">
        <v>2002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5">
        <v>2.8</v>
      </c>
      <c r="K35" s="52">
        <v>2.4000000000000004</v>
      </c>
      <c r="L35" s="45">
        <f>'Юниоры. Б.'!E35+LARGE('Юниоры. Б.'!F35:I35,1)+LARGE('Юниоры. Б.'!J35:K35,1)+LARGE('Юниоры. Б.'!J35:K35,2)</f>
        <v>5.2</v>
      </c>
      <c r="M35"/>
      <c r="N35"/>
      <c r="O35"/>
    </row>
    <row r="36" spans="1:15" ht="15" customHeight="1">
      <c r="A36" s="31">
        <v>28</v>
      </c>
      <c r="B36" s="23" t="s">
        <v>380</v>
      </c>
      <c r="C36" s="46" t="s">
        <v>23</v>
      </c>
      <c r="D36" s="83">
        <v>2002</v>
      </c>
      <c r="E36" s="52">
        <v>0</v>
      </c>
      <c r="F36" s="50">
        <v>0</v>
      </c>
      <c r="G36" s="50">
        <v>0</v>
      </c>
      <c r="H36" s="50">
        <v>0</v>
      </c>
      <c r="I36" s="50">
        <v>0</v>
      </c>
      <c r="J36" s="73">
        <v>0</v>
      </c>
      <c r="K36" s="52">
        <v>3.2</v>
      </c>
      <c r="L36" s="45">
        <f>'Юниоры. Б.'!E36+LARGE('Юниоры. Б.'!F36:I36,1)+LARGE('Юниоры. Б.'!J36:K36,1)+LARGE('Юниоры. Б.'!J36:K36,2)</f>
        <v>3.2</v>
      </c>
      <c r="M36"/>
      <c r="N36"/>
      <c r="O36"/>
    </row>
    <row r="37" spans="1:15" ht="15" customHeight="1">
      <c r="A37" s="31">
        <v>29</v>
      </c>
      <c r="B37" s="42" t="s">
        <v>381</v>
      </c>
      <c r="C37" s="56" t="s">
        <v>165</v>
      </c>
      <c r="D37" s="67">
        <v>2001</v>
      </c>
      <c r="E37" s="50">
        <v>0</v>
      </c>
      <c r="F37" s="50">
        <v>0</v>
      </c>
      <c r="G37" s="50">
        <v>0</v>
      </c>
      <c r="H37" s="52">
        <v>0</v>
      </c>
      <c r="I37" s="25">
        <v>0</v>
      </c>
      <c r="J37" s="73">
        <v>0</v>
      </c>
      <c r="K37" s="52">
        <v>3</v>
      </c>
      <c r="L37" s="45">
        <f>'Юниоры. Б.'!E37+LARGE('Юниоры. Б.'!F37:I37,1)+LARGE('Юниоры. Б.'!J37:K37,1)+LARGE('Юниоры. Б.'!J37:K37,2)</f>
        <v>3</v>
      </c>
      <c r="M37"/>
      <c r="N37"/>
      <c r="O37"/>
    </row>
    <row r="38" spans="1:15" ht="15" customHeight="1">
      <c r="A38" s="31">
        <v>29</v>
      </c>
      <c r="B38" s="42" t="s">
        <v>382</v>
      </c>
      <c r="C38" s="43" t="s">
        <v>86</v>
      </c>
      <c r="D38" s="67">
        <v>2001</v>
      </c>
      <c r="E38" s="50">
        <v>0</v>
      </c>
      <c r="F38" s="50">
        <v>0</v>
      </c>
      <c r="G38" s="50">
        <v>0</v>
      </c>
      <c r="H38" s="50">
        <v>0</v>
      </c>
      <c r="I38" s="25">
        <v>0</v>
      </c>
      <c r="J38" s="50">
        <v>0</v>
      </c>
      <c r="K38" s="52">
        <v>3</v>
      </c>
      <c r="L38" s="45">
        <f>'Юниоры. Б.'!E38+LARGE('Юниоры. Б.'!F38:I38,1)+LARGE('Юниоры. Б.'!J38:K38,1)+LARGE('Юниоры. Б.'!J38:K38,2)</f>
        <v>3</v>
      </c>
      <c r="M38"/>
      <c r="N38"/>
      <c r="O38"/>
    </row>
    <row r="39" spans="1:15" ht="15" customHeight="1">
      <c r="A39" s="31">
        <v>29</v>
      </c>
      <c r="B39" s="42" t="s">
        <v>383</v>
      </c>
      <c r="C39" s="43" t="s">
        <v>127</v>
      </c>
      <c r="D39" s="67">
        <v>2001</v>
      </c>
      <c r="E39" s="50">
        <v>0</v>
      </c>
      <c r="F39" s="50">
        <v>0</v>
      </c>
      <c r="G39" s="50">
        <v>0</v>
      </c>
      <c r="H39" s="50">
        <v>0</v>
      </c>
      <c r="I39" s="25">
        <v>0</v>
      </c>
      <c r="J39" s="50">
        <v>0</v>
      </c>
      <c r="K39" s="52">
        <v>3</v>
      </c>
      <c r="L39" s="45">
        <f>'Юниоры. Б.'!E39+LARGE('Юниоры. Б.'!F39:I39,1)+LARGE('Юниоры. Б.'!J39:K39,1)+LARGE('Юниоры. Б.'!J39:K39,2)</f>
        <v>3</v>
      </c>
      <c r="M39"/>
      <c r="N39"/>
      <c r="O39"/>
    </row>
    <row r="40" spans="1:15" ht="15" customHeight="1">
      <c r="A40" s="31">
        <v>32</v>
      </c>
      <c r="B40" s="43" t="s">
        <v>384</v>
      </c>
      <c r="C40" s="43" t="s">
        <v>165</v>
      </c>
      <c r="D40" s="67">
        <v>2001</v>
      </c>
      <c r="E40" s="50">
        <v>0</v>
      </c>
      <c r="F40" s="50">
        <v>0</v>
      </c>
      <c r="G40" s="50">
        <v>0</v>
      </c>
      <c r="H40" s="73">
        <v>0</v>
      </c>
      <c r="I40" s="25">
        <v>0</v>
      </c>
      <c r="J40" s="73">
        <v>0</v>
      </c>
      <c r="K40" s="52">
        <v>1</v>
      </c>
      <c r="L40" s="45">
        <f>'Юниоры. Б.'!E40+LARGE('Юниоры. Б.'!F40:I40,1)+LARGE('Юниоры. Б.'!J40:K40,1)+LARGE('Юниоры. Б.'!J40:K40,2)</f>
        <v>1</v>
      </c>
      <c r="M40"/>
      <c r="N40"/>
      <c r="O40"/>
    </row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1"/>
  <sheetViews>
    <sheetView zoomScale="120" zoomScaleNormal="120" workbookViewId="0" topLeftCell="A1">
      <selection activeCell="A1" sqref="A1"/>
    </sheetView>
  </sheetViews>
  <sheetFormatPr defaultColWidth="16.0039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20" width="8.00390625" style="1" customWidth="1"/>
    <col min="21" max="16384" width="17.28125" style="1" customWidth="1"/>
  </cols>
  <sheetData>
    <row r="1" spans="1:8" s="8" customFormat="1" ht="16.5" customHeight="1">
      <c r="A1" s="4" t="s">
        <v>0</v>
      </c>
      <c r="B1" s="5"/>
      <c r="C1" s="5"/>
      <c r="D1" s="5"/>
      <c r="E1" s="7"/>
      <c r="G1" s="9"/>
      <c r="H1" s="9"/>
    </row>
    <row r="2" spans="1:4" ht="12.75" customHeight="1">
      <c r="A2" s="10"/>
      <c r="D2" s="10"/>
    </row>
    <row r="3" spans="1:20" ht="16.5" customHeight="1">
      <c r="A3" s="12" t="s">
        <v>385</v>
      </c>
      <c r="B3" s="13"/>
      <c r="C3" s="13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4" ht="12.75" customHeight="1">
      <c r="A4" s="10"/>
      <c r="D4" s="10"/>
    </row>
    <row r="5" spans="1:4" ht="12.75" customHeight="1">
      <c r="A5" s="10"/>
      <c r="D5" s="10"/>
    </row>
    <row r="6" spans="1:5" ht="14.2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8</v>
      </c>
    </row>
    <row r="7" spans="1:5" ht="13.5" customHeight="1">
      <c r="A7" s="16"/>
      <c r="B7" s="16"/>
      <c r="C7" s="16"/>
      <c r="D7" s="16"/>
      <c r="E7" s="16"/>
    </row>
    <row r="8" spans="1:5" ht="12.75" customHeight="1">
      <c r="A8" s="16"/>
      <c r="B8" s="16"/>
      <c r="C8" s="16"/>
      <c r="D8" s="16"/>
      <c r="E8" s="16"/>
    </row>
    <row r="9" spans="1:5" ht="15" customHeight="1">
      <c r="A9" s="84"/>
      <c r="B9" s="85"/>
      <c r="C9" s="85"/>
      <c r="D9" s="84"/>
      <c r="E9" s="45"/>
    </row>
    <row r="11" ht="15" customHeight="1">
      <c r="A11" s="1" t="s">
        <v>386</v>
      </c>
    </row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E6:E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28384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2020-01-22T04:04:20Z</dcterms:modified>
  <cp:category/>
  <cp:version/>
  <cp:contentType/>
  <cp:contentStatus/>
  <cp:revision>926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