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<sst xmlns="http://schemas.openxmlformats.org/spreadsheetml/2006/main" count="1128" uniqueCount="447">
  <si>
    <t>Текущий рейтинг скалолазов России на 15.08.19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</si>
  <si>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</si>
  <si>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</si>
  <si>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</si>
  <si>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</si>
  <si>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</si>
  <si>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</si>
  <si>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</si>
  <si>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</si>
  <si>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Чернега Ксения</t>
  </si>
  <si>
    <t>Санкт-Петербург</t>
  </si>
  <si>
    <t>Барышникова Анастасия</t>
  </si>
  <si>
    <t>Воронежская область</t>
  </si>
  <si>
    <t>Ковалева Варвара</t>
  </si>
  <si>
    <t>Перминова Светлана</t>
  </si>
  <si>
    <t>Баженова Александра</t>
  </si>
  <si>
    <t>Москва</t>
  </si>
  <si>
    <t>Никитина Юлия</t>
  </si>
  <si>
    <t>Мелешко Евгения</t>
  </si>
  <si>
    <t>Краморова Екатерина</t>
  </si>
  <si>
    <t>Хорева Софья</t>
  </si>
  <si>
    <t>Красноярский край</t>
  </si>
  <si>
    <t>Чулпанова София</t>
  </si>
  <si>
    <t>Кемеровская область</t>
  </si>
  <si>
    <t>Бумина Вероника</t>
  </si>
  <si>
    <t>Пермский край</t>
  </si>
  <si>
    <t>Акулова Дарья</t>
  </si>
  <si>
    <t>Челябинская область</t>
  </si>
  <si>
    <t>Зайкова Анастасия</t>
  </si>
  <si>
    <t>Новосибирская область</t>
  </si>
  <si>
    <t>Исаева Софья</t>
  </si>
  <si>
    <t>Валеева Алиса</t>
  </si>
  <si>
    <t>Республика Татарстан</t>
  </si>
  <si>
    <t>Плехова Юлия</t>
  </si>
  <si>
    <t>Николаева Александра</t>
  </si>
  <si>
    <t>Соломянова Анастасия</t>
  </si>
  <si>
    <t>Ермолик Снежана</t>
  </si>
  <si>
    <t>Сиворонова Екатерина</t>
  </si>
  <si>
    <t>Хватова Татьяна</t>
  </si>
  <si>
    <t>Осинцева Василина</t>
  </si>
  <si>
    <t>Омская область</t>
  </si>
  <si>
    <t>Гусева Валерия</t>
  </si>
  <si>
    <t>Горинова Светлана</t>
  </si>
  <si>
    <t>Свердловская область</t>
  </si>
  <si>
    <t>Кулешова Вероника</t>
  </si>
  <si>
    <t>Алтайский край</t>
  </si>
  <si>
    <t>Юркевич Виктория</t>
  </si>
  <si>
    <t>Ростовская область</t>
  </si>
  <si>
    <t>Курмачева Мария</t>
  </si>
  <si>
    <t>Куликова Полина</t>
  </si>
  <si>
    <t>Савченко Маргарита</t>
  </si>
  <si>
    <t>Краснодарский край</t>
  </si>
  <si>
    <t>Бушуева Виктория</t>
  </si>
  <si>
    <t>Младшие девушки. Боулдеринг</t>
  </si>
  <si>
    <t>ВЮС Калининград</t>
  </si>
  <si>
    <t>ПР Тюмень</t>
  </si>
  <si>
    <t>ВЮС Пермь</t>
  </si>
  <si>
    <t>Спартакиада
Екатеринбург</t>
  </si>
  <si>
    <t>01.07.2019</t>
  </si>
  <si>
    <t>0,91</t>
  </si>
  <si>
    <t>0,96</t>
  </si>
  <si>
    <t>Смирнова Виктория</t>
  </si>
  <si>
    <t>Васичкова Екатерина</t>
  </si>
  <si>
    <t>Ленинградская обл.</t>
  </si>
  <si>
    <t>Кушанина Марина</t>
  </si>
  <si>
    <t>Фисейская Мария</t>
  </si>
  <si>
    <t>Веретенина Валерия</t>
  </si>
  <si>
    <t>Иркутская обл.</t>
  </si>
  <si>
    <t>Сим Ин Ен</t>
  </si>
  <si>
    <t>Селиванова Екатерина</t>
  </si>
  <si>
    <t>Водилова Марта</t>
  </si>
  <si>
    <t>ЯНАО</t>
  </si>
  <si>
    <t>Коростелева Ева</t>
  </si>
  <si>
    <t>Яковлева Валерия</t>
  </si>
  <si>
    <t>Лисицкая Вероника</t>
  </si>
  <si>
    <t>Пензенская область</t>
  </si>
  <si>
    <t>Глотова Дарья</t>
  </si>
  <si>
    <t>Кировская обл.</t>
  </si>
  <si>
    <t>Распутько Галина</t>
  </si>
  <si>
    <t>Завьялова Екатерина</t>
  </si>
  <si>
    <t>Рябова Зоя</t>
  </si>
  <si>
    <t>Балыбердина Виктория</t>
  </si>
  <si>
    <t>Чередниченко Екатерина</t>
  </si>
  <si>
    <t>Калининградская обл.</t>
  </si>
  <si>
    <t>Михайлова Татьяна</t>
  </si>
  <si>
    <t>Логинова Екатерина</t>
  </si>
  <si>
    <t>Кемеровская обл.</t>
  </si>
  <si>
    <t>Шатова Анна</t>
  </si>
  <si>
    <t>Ившина Александра</t>
  </si>
  <si>
    <t>Митрофанова Екатерина</t>
  </si>
  <si>
    <t>Лузина Варвара</t>
  </si>
  <si>
    <t>Царева Карина</t>
  </si>
  <si>
    <t>Ермакова Вера</t>
  </si>
  <si>
    <t>Пичугина Арина</t>
  </si>
  <si>
    <t>Иваненко Алина</t>
  </si>
  <si>
    <t>Телицына Александра</t>
  </si>
  <si>
    <t>Сюткина Марина</t>
  </si>
  <si>
    <t>Бражкина Ульяна</t>
  </si>
  <si>
    <t>Респ. Татарстан</t>
  </si>
  <si>
    <t>Попова Алиса</t>
  </si>
  <si>
    <t>Ширинкина Алена</t>
  </si>
  <si>
    <t>Павлова Пелагея</t>
  </si>
  <si>
    <t>Чистякова Яна</t>
  </si>
  <si>
    <t>Калачева Татьяна</t>
  </si>
  <si>
    <t>Власова Анна</t>
  </si>
  <si>
    <t>Вологодская область</t>
  </si>
  <si>
    <t>Корбан Анна</t>
  </si>
  <si>
    <t>Мусатова Анна</t>
  </si>
  <si>
    <t>Московская обл.</t>
  </si>
  <si>
    <t>Глушак Екатерина</t>
  </si>
  <si>
    <t>Гулевская Анна</t>
  </si>
  <si>
    <t>Астраханская обл.</t>
  </si>
  <si>
    <t>Павлюкова Екатерина</t>
  </si>
  <si>
    <t>Красильникова Арина</t>
  </si>
  <si>
    <t>Удмуртская респ.</t>
  </si>
  <si>
    <t>Коноплина Полина</t>
  </si>
  <si>
    <t>Респ. Башкортостан</t>
  </si>
  <si>
    <t>Кабацкая Милана</t>
  </si>
  <si>
    <t>Севастополь</t>
  </si>
  <si>
    <t>2005</t>
  </si>
  <si>
    <t>Семичева Ольга</t>
  </si>
  <si>
    <t>Некрасова Екатерина</t>
  </si>
  <si>
    <t>Симбирева Светлана</t>
  </si>
  <si>
    <t>ХМАО</t>
  </si>
  <si>
    <t>Акопян Анна</t>
  </si>
  <si>
    <t>Торбина Екатерина</t>
  </si>
  <si>
    <t>Матвеева Анна</t>
  </si>
  <si>
    <t>Иркутская область</t>
  </si>
  <si>
    <t>2004</t>
  </si>
  <si>
    <t>Хаустова Виктория</t>
  </si>
  <si>
    <t>Старшие девушки. Боулдеринг</t>
  </si>
  <si>
    <t>ПМ
Москва</t>
  </si>
  <si>
    <t>ПЕ
Брюссель</t>
  </si>
  <si>
    <t>взр.рейт.</t>
  </si>
  <si>
    <t>1/0,8</t>
  </si>
  <si>
    <t>0,75/0,6</t>
  </si>
  <si>
    <t>Фурманова Дарья</t>
  </si>
  <si>
    <t>Матяк-Яблучкина Елена</t>
  </si>
  <si>
    <t>Кулагина Полина</t>
  </si>
  <si>
    <t>Гульстен Яна</t>
  </si>
  <si>
    <t>Воронежская обл.</t>
  </si>
  <si>
    <t>Юшкевич Анастасия</t>
  </si>
  <si>
    <t>Смоленская обл.</t>
  </si>
  <si>
    <t>Пляскина Мария</t>
  </si>
  <si>
    <t>Трокина Елизавета</t>
  </si>
  <si>
    <t>Звонарева Ксения</t>
  </si>
  <si>
    <t>Гарькина Дарья</t>
  </si>
  <si>
    <t>Челябинская обл.</t>
  </si>
  <si>
    <t>Сергеева Светлана</t>
  </si>
  <si>
    <t>Кессель София</t>
  </si>
  <si>
    <t>С.-Петербург</t>
  </si>
  <si>
    <t>Овчинникова Юлия</t>
  </si>
  <si>
    <t>Компаниец Дарья</t>
  </si>
  <si>
    <t>Омская обл.</t>
  </si>
  <si>
    <t>Волкова Анастасия</t>
  </si>
  <si>
    <t>Гусарик Марьяна</t>
  </si>
  <si>
    <t>Гофман Елизавета</t>
  </si>
  <si>
    <t>Мезенцева Дарья</t>
  </si>
  <si>
    <t>Новосибирская обл.</t>
  </si>
  <si>
    <t>Осипова Виталия</t>
  </si>
  <si>
    <t>Свердл. обл.</t>
  </si>
  <si>
    <t>Андриевская Полина</t>
  </si>
  <si>
    <t>Обицки Алиса</t>
  </si>
  <si>
    <t>Шебукова Мария</t>
  </si>
  <si>
    <t>Нижегородская область</t>
  </si>
  <si>
    <t>Панасина Варвара</t>
  </si>
  <si>
    <t>Банных Полина</t>
  </si>
  <si>
    <t>Свердловская обл.</t>
  </si>
  <si>
    <t>Устинова Анна</t>
  </si>
  <si>
    <t>Гусева Мария</t>
  </si>
  <si>
    <t>Курмачева Анастасия</t>
  </si>
  <si>
    <t>Какунина Александра</t>
  </si>
  <si>
    <t>Ростовская обл.</t>
  </si>
  <si>
    <t>Злобинская Людмила</t>
  </si>
  <si>
    <t>Кузакова Софья</t>
  </si>
  <si>
    <t>Воробей Виктория</t>
  </si>
  <si>
    <t>Респ. Адыгея</t>
  </si>
  <si>
    <t>Ладыкина Елизавета</t>
  </si>
  <si>
    <t>Пашнина Алена</t>
  </si>
  <si>
    <t>Вологодская обл.</t>
  </si>
  <si>
    <t>Помыкалова Софья</t>
  </si>
  <si>
    <t>Терехова Полина</t>
  </si>
  <si>
    <t>Гапеевцева Евгения</t>
  </si>
  <si>
    <t>Потапова Дарья</t>
  </si>
  <si>
    <t>Ибраева Виолета</t>
  </si>
  <si>
    <t>респ. Башкортостан</t>
  </si>
  <si>
    <t>Моденова Арина</t>
  </si>
  <si>
    <t>Власова Мария</t>
  </si>
  <si>
    <t>Рябухина Ольга</t>
  </si>
  <si>
    <t>Юниорки. Боулдеринг</t>
  </si>
  <si>
    <t>МКЕ
Soure</t>
  </si>
  <si>
    <t>0.56</t>
  </si>
  <si>
    <t>Мешкова Виктория</t>
  </si>
  <si>
    <t>Емельева Луиза</t>
  </si>
  <si>
    <t>Красовская Елена</t>
  </si>
  <si>
    <t>Веретенина Дарья</t>
  </si>
  <si>
    <t>Евгеньева Анастасия</t>
  </si>
  <si>
    <t>Аксенова Полина</t>
  </si>
  <si>
    <t>Ремизова Елена</t>
  </si>
  <si>
    <t>Бут Варвара</t>
  </si>
  <si>
    <t>Галаганова Дарина</t>
  </si>
  <si>
    <t>Миронова Александра</t>
  </si>
  <si>
    <t>Калякина Анна</t>
  </si>
  <si>
    <t>Гареева Карина</t>
  </si>
  <si>
    <t>Богданова Елизавета</t>
  </si>
  <si>
    <t>Павлова Анастасия</t>
  </si>
  <si>
    <t>Павленко Анастасия</t>
  </si>
  <si>
    <t>Измайлова Софья</t>
  </si>
  <si>
    <t>Юрина Мария</t>
  </si>
  <si>
    <t>Подростки мальчики. Боулдеринг</t>
  </si>
  <si>
    <t>Проскурня Вячеслав</t>
  </si>
  <si>
    <t>2006</t>
  </si>
  <si>
    <t>Иванов Владислав</t>
  </si>
  <si>
    <t>Матвеев Егор</t>
  </si>
  <si>
    <t>2007</t>
  </si>
  <si>
    <t>Виноградов Александр</t>
  </si>
  <si>
    <t>Жилов Евгений</t>
  </si>
  <si>
    <t>Касимов Александр</t>
  </si>
  <si>
    <t>Давыденко Федор</t>
  </si>
  <si>
    <t>Трусов Егор</t>
  </si>
  <si>
    <t>Матвеев Дмитрий</t>
  </si>
  <si>
    <t>Деньгин Егор</t>
  </si>
  <si>
    <t>Дубровка Николай</t>
  </si>
  <si>
    <t>Мистякимов Камиль</t>
  </si>
  <si>
    <t>Пищиков Никита</t>
  </si>
  <si>
    <t>Грошев Алексей</t>
  </si>
  <si>
    <t>Ленинградская область</t>
  </si>
  <si>
    <t>Федоров Фёдор</t>
  </si>
  <si>
    <t>2008</t>
  </si>
  <si>
    <t>Чурилов Андрей</t>
  </si>
  <si>
    <t>Гусаков Даниил</t>
  </si>
  <si>
    <t>Шлыков Даниил</t>
  </si>
  <si>
    <t>Ольховой Сергей</t>
  </si>
  <si>
    <t>Локтев Виталий</t>
  </si>
  <si>
    <t>ХМАО - Югра</t>
  </si>
  <si>
    <t>Платонов Алексей</t>
  </si>
  <si>
    <t>Тимшанов Аяз</t>
  </si>
  <si>
    <t>Тюменская область</t>
  </si>
  <si>
    <t>Михайлов Владимир</t>
  </si>
  <si>
    <t>Ноздрин Иван</t>
  </si>
  <si>
    <t>Кузнецов Иван</t>
  </si>
  <si>
    <t>Удмуртская Республика</t>
  </si>
  <si>
    <t>Ефремов Александр</t>
  </si>
  <si>
    <t>Николаев Роман</t>
  </si>
  <si>
    <t>Республика Башкортостан</t>
  </si>
  <si>
    <t>Капустин Игорь</t>
  </si>
  <si>
    <t>Лахтычков Александр</t>
  </si>
  <si>
    <t>Карпинский Максим</t>
  </si>
  <si>
    <t>Младшие юноши. Боулдеринг</t>
  </si>
  <si>
    <t>0,93</t>
  </si>
  <si>
    <t>Ковалев Юрий</t>
  </si>
  <si>
    <t>Щербаков Лев</t>
  </si>
  <si>
    <t>Шуневич Владислав</t>
  </si>
  <si>
    <t>Мухин Максим</t>
  </si>
  <si>
    <t>Рыжов Максим</t>
  </si>
  <si>
    <t>Миллер Максим</t>
  </si>
  <si>
    <t>Теплых Александр</t>
  </si>
  <si>
    <t>Каменских Артем</t>
  </si>
  <si>
    <t>Яценко Иван</t>
  </si>
  <si>
    <t>Копытов Егор</t>
  </si>
  <si>
    <t>Белянкин Кирилл</t>
  </si>
  <si>
    <t>Семенченко Михаил</t>
  </si>
  <si>
    <t>Баранов Андрей</t>
  </si>
  <si>
    <t>Карев Никита</t>
  </si>
  <si>
    <t>Донцов Александр</t>
  </si>
  <si>
    <t>Гарабурдо Ярослав</t>
  </si>
  <si>
    <t>Нефедов Леонид</t>
  </si>
  <si>
    <t>Сидельников Матвей</t>
  </si>
  <si>
    <t>Чувашев Артем</t>
  </si>
  <si>
    <t>Костромская область</t>
  </si>
  <si>
    <t>Останин Семен</t>
  </si>
  <si>
    <t>Новиков Евгений</t>
  </si>
  <si>
    <t>Кедров Георгий</t>
  </si>
  <si>
    <t>Полевой Кирилл</t>
  </si>
  <si>
    <t>Курило Никита</t>
  </si>
  <si>
    <t>Бобков Леонтий</t>
  </si>
  <si>
    <t>Чибриков Александр</t>
  </si>
  <si>
    <t>Мельник Даниил</t>
  </si>
  <si>
    <t>Павленко Иван</t>
  </si>
  <si>
    <t>Тетюшев Тимофей</t>
  </si>
  <si>
    <t>Нечипоренко Кирилл</t>
  </si>
  <si>
    <t>Матвеев Михаил</t>
  </si>
  <si>
    <t>Тульская обл.</t>
  </si>
  <si>
    <t>Минкин Николай</t>
  </si>
  <si>
    <t>Шестаков Филипп</t>
  </si>
  <si>
    <t>Хабаровский край</t>
  </si>
  <si>
    <t>Малета Никита</t>
  </si>
  <si>
    <t>Евгеньев Иван</t>
  </si>
  <si>
    <t>Архипов Михаил</t>
  </si>
  <si>
    <t>Гук Кирилл</t>
  </si>
  <si>
    <t>Дульский Илья</t>
  </si>
  <si>
    <t>Корочков Николай</t>
  </si>
  <si>
    <t>Уткин Егор</t>
  </si>
  <si>
    <t>Рябых Илья</t>
  </si>
  <si>
    <t>Горбунов Артур</t>
  </si>
  <si>
    <t>Бончев Никита</t>
  </si>
  <si>
    <t>Архипов Вячеслав</t>
  </si>
  <si>
    <t>Чувашов Алексей</t>
  </si>
  <si>
    <t>Ипатов Вадим</t>
  </si>
  <si>
    <t>Богомолов Матвей</t>
  </si>
  <si>
    <t>Чувашов Даниил</t>
  </si>
  <si>
    <t>Зданчук Иван</t>
  </si>
  <si>
    <t>Сунгуров Никита</t>
  </si>
  <si>
    <t>Тюменская обл.</t>
  </si>
  <si>
    <t>Василькоров Максим</t>
  </si>
  <si>
    <t>Комаров Матвей</t>
  </si>
  <si>
    <t>Ивощук Иван</t>
  </si>
  <si>
    <t>Моторин Владислав</t>
  </si>
  <si>
    <t>Старшие юноши. Боулдеринг</t>
  </si>
  <si>
    <t>МКЕ
Graz</t>
  </si>
  <si>
    <t>Взр. Рейтинг</t>
  </si>
  <si>
    <t>Овчинников Семен</t>
  </si>
  <si>
    <t>Дербышев Артемий</t>
  </si>
  <si>
    <t>Захаров Владимир</t>
  </si>
  <si>
    <t>Белоусов Артур</t>
  </si>
  <si>
    <t>Карпов Тимофей</t>
  </si>
  <si>
    <t>Волков Вячеслав</t>
  </si>
  <si>
    <t>Иванов Никита</t>
  </si>
  <si>
    <t>Косков Артем</t>
  </si>
  <si>
    <t>Невзоров Никита</t>
  </si>
  <si>
    <t>Башкирцев Олег</t>
  </si>
  <si>
    <t>Голубцов Егор</t>
  </si>
  <si>
    <t>Степанчук Макар</t>
  </si>
  <si>
    <t>Бобренев Игорь</t>
  </si>
  <si>
    <t>Демидов Илья</t>
  </si>
  <si>
    <t>Юдин Кирилл</t>
  </si>
  <si>
    <t>Пономарев Елисей</t>
  </si>
  <si>
    <t>Полковников Артемий</t>
  </si>
  <si>
    <t>Зверев Алексей</t>
  </si>
  <si>
    <t>Кряжев Макар</t>
  </si>
  <si>
    <t>Букоткин Игорь</t>
  </si>
  <si>
    <t>Ставропольский край</t>
  </si>
  <si>
    <t>Рожнов Никита</t>
  </si>
  <si>
    <t>Соболев Ярослав</t>
  </si>
  <si>
    <t>Ростовская обл</t>
  </si>
  <si>
    <t>Супрун Алексей</t>
  </si>
  <si>
    <t>Сизов Даниил</t>
  </si>
  <si>
    <t>Житюк Олег</t>
  </si>
  <si>
    <t>Бешкильцев Иван</t>
  </si>
  <si>
    <t>Литвинов Леонид</t>
  </si>
  <si>
    <t>Леко Андрей</t>
  </si>
  <si>
    <t>Кузин Евгений</t>
  </si>
  <si>
    <t>Шайдуров Александр</t>
  </si>
  <si>
    <t>Стулов Артем</t>
  </si>
  <si>
    <t>Пестов Максим</t>
  </si>
  <si>
    <t>Травников Дмитрий</t>
  </si>
  <si>
    <t>Гронский Павел</t>
  </si>
  <si>
    <t>Постников Макс</t>
  </si>
  <si>
    <t>Костин Дмитрий</t>
  </si>
  <si>
    <t>Тихомиров Евгений</t>
  </si>
  <si>
    <t>Яблоков Александр</t>
  </si>
  <si>
    <t>Султанов Вячеслав</t>
  </si>
  <si>
    <t>Бабичев Михаил</t>
  </si>
  <si>
    <t>Колосов Вячеслав</t>
  </si>
  <si>
    <t>Юниоры. Боулдеринг</t>
  </si>
  <si>
    <t>Тюпышев Сергей</t>
  </si>
  <si>
    <t>Мичуров Николай</t>
  </si>
  <si>
    <t>Калинингр.обл.</t>
  </si>
  <si>
    <t>Дулуб Егор</t>
  </si>
  <si>
    <t>Красноперов Вячеслав</t>
  </si>
  <si>
    <t>Пестов Григорий</t>
  </si>
  <si>
    <t>Храмцов Александр</t>
  </si>
  <si>
    <t>Костромская обл.</t>
  </si>
  <si>
    <t>Данилин Илья</t>
  </si>
  <si>
    <t>Ширяев Даниил</t>
  </si>
  <si>
    <t>Якушев Алексей</t>
  </si>
  <si>
    <t>Зарубин Тимофей</t>
  </si>
  <si>
    <t>Пудриков Даниил</t>
  </si>
  <si>
    <t>Ситкин Илья</t>
  </si>
  <si>
    <t>Каратунов Иван</t>
  </si>
  <si>
    <t>Смирнов Валерий</t>
  </si>
  <si>
    <t>Пожаров Всеволод</t>
  </si>
  <si>
    <t>Старовойтов Максим</t>
  </si>
  <si>
    <t>Недумов Ярослав</t>
  </si>
  <si>
    <t>Самарская обл</t>
  </si>
  <si>
    <t>Морозов Георгий</t>
  </si>
  <si>
    <t>Склянов Михаил</t>
  </si>
  <si>
    <t>Терлеев Владислав</t>
  </si>
  <si>
    <t>Погорелов Даниил</t>
  </si>
  <si>
    <t>Серебренников Александр</t>
  </si>
  <si>
    <t>Литвинов Владислав</t>
  </si>
  <si>
    <t>Рукин Сергей</t>
  </si>
  <si>
    <t>Смык Андрей</t>
  </si>
  <si>
    <t>Брагин Дмитрий</t>
  </si>
  <si>
    <t>Юшков Михаил</t>
  </si>
  <si>
    <t>Усков Кирилл</t>
  </si>
  <si>
    <t>Огородников Данил</t>
  </si>
  <si>
    <t>Хасанов Роман</t>
  </si>
  <si>
    <t>Божко Роман</t>
  </si>
  <si>
    <t>Акимов Иван</t>
  </si>
  <si>
    <t>Младшие девушки. Многоборье</t>
  </si>
  <si>
    <t>ПР Тюмень
09.11.2018
1</t>
  </si>
  <si>
    <t>Морозова Дарья</t>
  </si>
  <si>
    <t>Старшие девушки. Многоборье</t>
  </si>
  <si>
    <t>ПР Тюмень
09.11.2018
1/0,8</t>
  </si>
  <si>
    <t>2003</t>
  </si>
  <si>
    <t>Кушаева Камилла</t>
  </si>
  <si>
    <t>Лешкина Алиса</t>
  </si>
  <si>
    <t>Кузакова София</t>
  </si>
  <si>
    <t>Смоленская область</t>
  </si>
  <si>
    <t>Негробова Алиса</t>
  </si>
  <si>
    <t>Троицкая Ксения</t>
  </si>
  <si>
    <t>Прытова Алена</t>
  </si>
  <si>
    <t>Демехина Арина</t>
  </si>
  <si>
    <t>Любимова Мария</t>
  </si>
  <si>
    <t>Вахрамова Полина</t>
  </si>
  <si>
    <t>Зорина Ксения</t>
  </si>
  <si>
    <t>Шаповалова Виктория</t>
  </si>
  <si>
    <t>Юниорки. Многоборье</t>
  </si>
  <si>
    <t>2000</t>
  </si>
  <si>
    <t>Емкова Диана</t>
  </si>
  <si>
    <t>Акимова Мария</t>
  </si>
  <si>
    <t>Чепрасова Анастасия</t>
  </si>
  <si>
    <t>Московская область</t>
  </si>
  <si>
    <t>Младшие юноши. Многоборье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</si>
  <si>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</si>
  <si>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</si>
  <si>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</si>
  <si>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</si>
  <si>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</si>
  <si>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</si>
  <si>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</si>
  <si>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</si>
  <si>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</si>
  <si>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</si>
  <si>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Сычев Вадим</t>
  </si>
  <si>
    <t>Туношенский Дмитрий</t>
  </si>
  <si>
    <t>Хамаев Игорь</t>
  </si>
  <si>
    <t>Парпиходжаев Даниил</t>
  </si>
  <si>
    <t>Атаман Данил</t>
  </si>
  <si>
    <t>Горбунов Алексей</t>
  </si>
  <si>
    <t>Кульба Антон</t>
  </si>
  <si>
    <t>Терентьев Артемий</t>
  </si>
  <si>
    <t>Лисицин Владимир</t>
  </si>
  <si>
    <t>Мусихин Савелий</t>
  </si>
  <si>
    <t>Текущий рейтинг скалолазов России на 01.08.19</t>
  </si>
  <si>
    <t>Юниоры. Многоборье</t>
  </si>
  <si>
    <t>Бушин Олег</t>
  </si>
  <si>
    <t>Пудриков Данил</t>
  </si>
  <si>
    <t>Фатеев Данила</t>
  </si>
  <si>
    <t>Максимченко Юрий</t>
  </si>
  <si>
    <t>Ковалев Андрей</t>
  </si>
  <si>
    <t>Земляков Петр</t>
  </si>
  <si>
    <t>Дикий Евгений</t>
  </si>
  <si>
    <t>Иванов Андрей</t>
  </si>
  <si>
    <t>Севостьянов Кирилл</t>
  </si>
  <si>
    <t>Трубицын Андрей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</si>
</sst>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1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left"/>
    </xf>
    <xf numFmtId="164" fontId="15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horizontal="right"/>
    </xf>
    <xf numFmtId="164" fontId="8" fillId="0" borderId="2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4" fontId="15" fillId="0" borderId="1" xfId="22" applyFont="1" applyFill="1">
      <alignment horizontal="left" vertical="center"/>
      <protection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center" wrapText="1"/>
    </xf>
    <xf numFmtId="164" fontId="15" fillId="0" borderId="3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 wrapText="1"/>
    </xf>
    <xf numFmtId="168" fontId="15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8" fillId="0" borderId="1" xfId="21" applyFont="1" applyFill="1" applyAlignment="1">
      <alignment horizontal="left" vertical="center"/>
      <protection/>
    </xf>
    <xf numFmtId="164" fontId="14" fillId="0" borderId="3" xfId="0" applyFont="1" applyFill="1" applyBorder="1" applyAlignment="1">
      <alignment/>
    </xf>
    <xf numFmtId="164" fontId="15" fillId="0" borderId="2" xfId="0" applyFont="1" applyFill="1" applyBorder="1" applyAlignment="1">
      <alignment horizontal="left" vertic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4" fontId="15" fillId="0" borderId="2" xfId="0" applyFont="1" applyFill="1" applyBorder="1" applyAlignment="1">
      <alignment horizontal="left" wrapText="1"/>
    </xf>
    <xf numFmtId="164" fontId="15" fillId="0" borderId="2" xfId="0" applyFont="1" applyFill="1" applyBorder="1" applyAlignment="1">
      <alignment horizontal="left" wrapText="1"/>
    </xf>
    <xf numFmtId="170" fontId="8" fillId="0" borderId="3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64" fontId="8" fillId="0" borderId="1" xfId="22" applyFont="1" applyFill="1" applyAlignment="1">
      <alignment horizontal="left" vertical="center"/>
      <protection/>
    </xf>
    <xf numFmtId="165" fontId="1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5" fillId="0" borderId="1" xfId="22" applyFont="1" applyFill="1" applyAlignment="1">
      <alignment horizontal="left" vertical="center"/>
      <protection/>
    </xf>
    <xf numFmtId="164" fontId="14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3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15" fillId="0" borderId="1" xfId="21" applyFont="1" applyFill="1" applyAlignment="1">
      <alignment horizontal="left" vertical="center"/>
      <protection/>
    </xf>
    <xf numFmtId="164" fontId="14" fillId="0" borderId="1" xfId="22" applyFont="1" applyFill="1">
      <alignment horizontal="left" vertical="center"/>
      <protection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8" fillId="0" borderId="1" xfId="21" applyFont="1" applyFill="1" applyAlignment="1">
      <alignment horizontal="center" vertical="center"/>
      <protection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15" fillId="0" borderId="3" xfId="2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2" customWidth="1"/>
    <col min="6" max="6" width="10.8515625" style="3" customWidth="1"/>
    <col min="7" max="16384" width="8.00390625" style="1" customWidth="1"/>
  </cols>
  <sheetData>
    <row r="1" spans="1:9" s="8" customFormat="1" ht="20.2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6"/>
      <c r="F2" s="11"/>
    </row>
    <row r="3" spans="1:6" s="12" customFormat="1" ht="12.75" customHeight="1">
      <c r="A3" s="12" t="s">
        <v>1</v>
      </c>
      <c r="B3" s="13"/>
      <c r="C3" s="13"/>
      <c r="D3" s="13"/>
      <c r="E3" s="14"/>
      <c r="F3" s="15"/>
    </row>
    <row r="4" spans="1:6" ht="12.75" customHeight="1">
      <c r="A4" s="10"/>
      <c r="D4" s="10"/>
      <c r="E4" s="6"/>
      <c r="F4" s="11"/>
    </row>
    <row r="5" spans="1:6" ht="12.75" customHeight="1">
      <c r="A5" s="10"/>
      <c r="D5" s="10"/>
      <c r="E5" s="6"/>
      <c r="F5" s="11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8" t="s">
        <v>6</v>
      </c>
      <c r="F6" s="16" t="s">
        <v>7</v>
      </c>
    </row>
    <row r="7" spans="1:6" ht="12.75" customHeight="1">
      <c r="A7" s="16"/>
      <c r="B7" s="16"/>
      <c r="C7" s="16"/>
      <c r="D7" s="16"/>
      <c r="E7" s="19">
        <v>43625</v>
      </c>
      <c r="F7" s="16"/>
    </row>
    <row r="8" spans="1:6" ht="12.75" customHeight="1">
      <c r="A8" s="16"/>
      <c r="B8" s="16"/>
      <c r="C8" s="16"/>
      <c r="D8" s="16"/>
      <c r="E8" s="20" t="s">
        <v>8</v>
      </c>
      <c r="F8" s="16"/>
    </row>
    <row r="9" spans="1:6" s="9" customFormat="1" ht="12.75" customHeight="1">
      <c r="A9" s="21">
        <v>1</v>
      </c>
      <c r="B9" s="22" t="s">
        <v>9</v>
      </c>
      <c r="C9" s="22" t="s">
        <v>10</v>
      </c>
      <c r="D9" s="23">
        <v>2006</v>
      </c>
      <c r="E9" s="24">
        <v>100</v>
      </c>
      <c r="F9" s="25">
        <f>'Подр. дев. Б.'!E9</f>
        <v>100</v>
      </c>
    </row>
    <row r="10" spans="1:6" s="9" customFormat="1" ht="12.75" customHeight="1">
      <c r="A10" s="21">
        <v>2</v>
      </c>
      <c r="B10" s="22" t="s">
        <v>11</v>
      </c>
      <c r="C10" s="22" t="s">
        <v>12</v>
      </c>
      <c r="D10" s="26">
        <v>2007</v>
      </c>
      <c r="E10" s="24">
        <v>80</v>
      </c>
      <c r="F10" s="25">
        <f>'Подр. дев. Б.'!E10</f>
        <v>80</v>
      </c>
    </row>
    <row r="11" spans="1:6" s="9" customFormat="1" ht="12.75" customHeight="1">
      <c r="A11" s="21">
        <v>3</v>
      </c>
      <c r="B11" s="27" t="s">
        <v>13</v>
      </c>
      <c r="C11" s="22" t="s">
        <v>12</v>
      </c>
      <c r="D11" s="23">
        <v>2006</v>
      </c>
      <c r="E11" s="24">
        <v>65</v>
      </c>
      <c r="F11" s="25">
        <f>'Подр. дев. Б.'!E11</f>
        <v>65</v>
      </c>
    </row>
    <row r="12" spans="1:6" s="9" customFormat="1" ht="12.75" customHeight="1">
      <c r="A12" s="21">
        <v>4</v>
      </c>
      <c r="B12" s="22" t="s">
        <v>14</v>
      </c>
      <c r="C12" s="22" t="s">
        <v>12</v>
      </c>
      <c r="D12" s="26">
        <v>2007</v>
      </c>
      <c r="E12" s="24">
        <v>55</v>
      </c>
      <c r="F12" s="25">
        <f>'Подр. дев. Б.'!E12</f>
        <v>55</v>
      </c>
    </row>
    <row r="13" spans="1:6" s="9" customFormat="1" ht="12.75" customHeight="1">
      <c r="A13" s="21">
        <v>5</v>
      </c>
      <c r="B13" s="22" t="s">
        <v>15</v>
      </c>
      <c r="C13" s="22" t="s">
        <v>16</v>
      </c>
      <c r="D13" s="26">
        <v>2007</v>
      </c>
      <c r="E13" s="24">
        <v>51</v>
      </c>
      <c r="F13" s="25">
        <f>'Подр. дев. Б.'!E13</f>
        <v>51</v>
      </c>
    </row>
    <row r="14" spans="1:6" s="9" customFormat="1" ht="12.75" customHeight="1">
      <c r="A14" s="21">
        <v>6</v>
      </c>
      <c r="B14" s="22" t="s">
        <v>17</v>
      </c>
      <c r="C14" s="22" t="s">
        <v>10</v>
      </c>
      <c r="D14" s="23">
        <v>2006</v>
      </c>
      <c r="E14" s="24">
        <v>47</v>
      </c>
      <c r="F14" s="25">
        <f>'Подр. дев. Б.'!E14</f>
        <v>47</v>
      </c>
    </row>
    <row r="15" spans="1:6" s="9" customFormat="1" ht="12.75" customHeight="1">
      <c r="A15" s="21">
        <v>7</v>
      </c>
      <c r="B15" s="27" t="s">
        <v>18</v>
      </c>
      <c r="C15" s="22" t="s">
        <v>16</v>
      </c>
      <c r="D15" s="26">
        <v>2007</v>
      </c>
      <c r="E15" s="24">
        <v>43</v>
      </c>
      <c r="F15" s="25">
        <f>'Подр. дев. Б.'!E15</f>
        <v>43</v>
      </c>
    </row>
    <row r="16" spans="1:6" s="9" customFormat="1" ht="12.75" customHeight="1">
      <c r="A16" s="21">
        <v>8</v>
      </c>
      <c r="B16" s="27" t="s">
        <v>19</v>
      </c>
      <c r="C16" s="27" t="s">
        <v>16</v>
      </c>
      <c r="D16" s="28">
        <v>2007</v>
      </c>
      <c r="E16" s="24">
        <v>40</v>
      </c>
      <c r="F16" s="25">
        <f>'Подр. дев. Б.'!E16</f>
        <v>40</v>
      </c>
    </row>
    <row r="17" spans="1:6" s="9" customFormat="1" ht="12.75" customHeight="1">
      <c r="A17" s="21">
        <v>9</v>
      </c>
      <c r="B17" s="27" t="s">
        <v>20</v>
      </c>
      <c r="C17" s="27" t="s">
        <v>21</v>
      </c>
      <c r="D17" s="29">
        <v>2006</v>
      </c>
      <c r="E17" s="24">
        <v>37</v>
      </c>
      <c r="F17" s="25">
        <f>'Подр. дев. Б.'!E17</f>
        <v>37</v>
      </c>
    </row>
    <row r="18" spans="1:6" s="9" customFormat="1" ht="14.25" customHeight="1">
      <c r="A18" s="21">
        <v>10</v>
      </c>
      <c r="B18" s="27" t="s">
        <v>22</v>
      </c>
      <c r="C18" s="27" t="s">
        <v>23</v>
      </c>
      <c r="D18" s="29">
        <v>2006</v>
      </c>
      <c r="E18" s="24">
        <v>34</v>
      </c>
      <c r="F18" s="25">
        <f>'Подр. дев. Б.'!E18</f>
        <v>34</v>
      </c>
    </row>
    <row r="19" spans="1:6" s="9" customFormat="1" ht="14.25" customHeight="1">
      <c r="A19" s="21">
        <v>11</v>
      </c>
      <c r="B19" s="22" t="s">
        <v>24</v>
      </c>
      <c r="C19" s="22" t="s">
        <v>25</v>
      </c>
      <c r="D19" s="23">
        <v>2006</v>
      </c>
      <c r="E19" s="24">
        <v>31</v>
      </c>
      <c r="F19" s="25">
        <f>'Подр. дев. Б.'!E19</f>
        <v>31</v>
      </c>
    </row>
    <row r="20" spans="1:6" s="9" customFormat="1" ht="14.25" customHeight="1">
      <c r="A20" s="21">
        <v>12</v>
      </c>
      <c r="B20" s="27" t="s">
        <v>26</v>
      </c>
      <c r="C20" s="27" t="s">
        <v>27</v>
      </c>
      <c r="D20" s="28">
        <v>2007</v>
      </c>
      <c r="E20" s="24">
        <v>28</v>
      </c>
      <c r="F20" s="25">
        <f>'Подр. дев. Б.'!E20</f>
        <v>28</v>
      </c>
    </row>
    <row r="21" spans="1:6" s="9" customFormat="1" ht="14.25" customHeight="1">
      <c r="A21" s="21">
        <v>13</v>
      </c>
      <c r="B21" s="22" t="s">
        <v>28</v>
      </c>
      <c r="C21" s="22" t="s">
        <v>29</v>
      </c>
      <c r="D21" s="23">
        <v>2006</v>
      </c>
      <c r="E21" s="24">
        <v>26</v>
      </c>
      <c r="F21" s="25">
        <f>'Подр. дев. Б.'!E21</f>
        <v>26</v>
      </c>
    </row>
    <row r="22" spans="1:6" s="9" customFormat="1" ht="14.25" customHeight="1">
      <c r="A22" s="21">
        <v>14</v>
      </c>
      <c r="B22" s="27" t="s">
        <v>30</v>
      </c>
      <c r="C22" s="27" t="s">
        <v>16</v>
      </c>
      <c r="D22" s="29">
        <v>2006</v>
      </c>
      <c r="E22" s="24">
        <v>24</v>
      </c>
      <c r="F22" s="25">
        <f>'Подр. дев. Б.'!E22</f>
        <v>24</v>
      </c>
    </row>
    <row r="23" spans="1:6" s="9" customFormat="1" ht="14.25" customHeight="1">
      <c r="A23" s="21">
        <v>15</v>
      </c>
      <c r="B23" s="22" t="s">
        <v>31</v>
      </c>
      <c r="C23" s="22" t="s">
        <v>32</v>
      </c>
      <c r="D23" s="23">
        <v>2006</v>
      </c>
      <c r="E23" s="24">
        <v>22</v>
      </c>
      <c r="F23" s="25">
        <f>'Подр. дев. Б.'!E23</f>
        <v>22</v>
      </c>
    </row>
    <row r="24" spans="1:6" s="9" customFormat="1" ht="14.25" customHeight="1">
      <c r="A24" s="21">
        <v>16</v>
      </c>
      <c r="B24" s="22" t="s">
        <v>33</v>
      </c>
      <c r="C24" s="22" t="s">
        <v>21</v>
      </c>
      <c r="D24" s="23">
        <v>2006</v>
      </c>
      <c r="E24" s="24">
        <v>20</v>
      </c>
      <c r="F24" s="25">
        <f>'Подр. дев. Б.'!E24</f>
        <v>20</v>
      </c>
    </row>
    <row r="25" spans="1:6" s="9" customFormat="1" ht="14.25" customHeight="1">
      <c r="A25" s="21">
        <v>17</v>
      </c>
      <c r="B25" s="27" t="s">
        <v>34</v>
      </c>
      <c r="C25" s="27" t="s">
        <v>27</v>
      </c>
      <c r="D25" s="28">
        <v>2007</v>
      </c>
      <c r="E25" s="24">
        <v>18</v>
      </c>
      <c r="F25" s="25">
        <f>'Подр. дев. Б.'!E25</f>
        <v>18</v>
      </c>
    </row>
    <row r="26" spans="1:6" s="9" customFormat="1" ht="14.25" customHeight="1">
      <c r="A26" s="21">
        <v>18</v>
      </c>
      <c r="B26" s="27" t="s">
        <v>35</v>
      </c>
      <c r="C26" s="27" t="s">
        <v>16</v>
      </c>
      <c r="D26" s="29">
        <v>2006</v>
      </c>
      <c r="E26" s="24">
        <v>16</v>
      </c>
      <c r="F26" s="25">
        <f>'Подр. дев. Б.'!E26</f>
        <v>16</v>
      </c>
    </row>
    <row r="27" spans="1:6" s="9" customFormat="1" ht="14.25" customHeight="1">
      <c r="A27" s="21">
        <v>19</v>
      </c>
      <c r="B27" s="27" t="s">
        <v>36</v>
      </c>
      <c r="C27" s="27" t="s">
        <v>10</v>
      </c>
      <c r="D27" s="28">
        <v>2007</v>
      </c>
      <c r="E27" s="24">
        <v>14</v>
      </c>
      <c r="F27" s="25">
        <f>'Подр. дев. Б.'!E27</f>
        <v>14</v>
      </c>
    </row>
    <row r="28" spans="1:6" s="9" customFormat="1" ht="14.25" customHeight="1">
      <c r="A28" s="21">
        <v>20</v>
      </c>
      <c r="B28" s="22" t="s">
        <v>37</v>
      </c>
      <c r="C28" s="22" t="s">
        <v>16</v>
      </c>
      <c r="D28" s="23">
        <v>2006</v>
      </c>
      <c r="E28" s="24">
        <v>12</v>
      </c>
      <c r="F28" s="25">
        <f>'Подр. дев. Б.'!E28</f>
        <v>12</v>
      </c>
    </row>
    <row r="29" spans="1:6" s="9" customFormat="1" ht="14.25" customHeight="1">
      <c r="A29" s="21">
        <v>21</v>
      </c>
      <c r="B29" s="27" t="s">
        <v>38</v>
      </c>
      <c r="C29" s="27" t="s">
        <v>21</v>
      </c>
      <c r="D29" s="28">
        <v>2007</v>
      </c>
      <c r="E29" s="24">
        <v>10</v>
      </c>
      <c r="F29" s="25">
        <f>'Подр. дев. Б.'!E29</f>
        <v>10</v>
      </c>
    </row>
    <row r="30" spans="1:6" s="9" customFormat="1" ht="14.25" customHeight="1">
      <c r="A30" s="21">
        <v>22</v>
      </c>
      <c r="B30" s="27" t="s">
        <v>39</v>
      </c>
      <c r="C30" s="27" t="s">
        <v>40</v>
      </c>
      <c r="D30" s="29">
        <v>2006</v>
      </c>
      <c r="E30" s="24">
        <v>9</v>
      </c>
      <c r="F30" s="25">
        <f>'Подр. дев. Б.'!E30</f>
        <v>9</v>
      </c>
    </row>
    <row r="31" spans="1:6" s="9" customFormat="1" ht="14.25" customHeight="1">
      <c r="A31" s="21">
        <v>23</v>
      </c>
      <c r="B31" s="27" t="s">
        <v>41</v>
      </c>
      <c r="C31" s="27" t="s">
        <v>32</v>
      </c>
      <c r="D31" s="29">
        <v>2006</v>
      </c>
      <c r="E31" s="24">
        <v>8</v>
      </c>
      <c r="F31" s="25">
        <f>'Подр. дев. Б.'!E31</f>
        <v>8</v>
      </c>
    </row>
    <row r="32" spans="1:6" s="9" customFormat="1" ht="14.25" customHeight="1">
      <c r="A32" s="21">
        <v>24</v>
      </c>
      <c r="B32" s="27" t="s">
        <v>42</v>
      </c>
      <c r="C32" s="27" t="s">
        <v>43</v>
      </c>
      <c r="D32" s="29">
        <v>2006</v>
      </c>
      <c r="E32" s="24">
        <v>7</v>
      </c>
      <c r="F32" s="25">
        <f>'Подр. дев. Б.'!E32</f>
        <v>7</v>
      </c>
    </row>
    <row r="33" spans="1:6" s="9" customFormat="1" ht="14.25" customHeight="1">
      <c r="A33" s="21">
        <v>25</v>
      </c>
      <c r="B33" s="27" t="s">
        <v>44</v>
      </c>
      <c r="C33" s="27" t="s">
        <v>45</v>
      </c>
      <c r="D33" s="29">
        <v>2006</v>
      </c>
      <c r="E33" s="24">
        <v>6</v>
      </c>
      <c r="F33" s="25">
        <f>'Подр. дев. Б.'!E33</f>
        <v>6</v>
      </c>
    </row>
    <row r="34" spans="1:6" s="9" customFormat="1" ht="14.25" customHeight="1">
      <c r="A34" s="21">
        <v>26</v>
      </c>
      <c r="B34" s="27" t="s">
        <v>46</v>
      </c>
      <c r="C34" s="27" t="s">
        <v>47</v>
      </c>
      <c r="D34" s="29">
        <v>2006</v>
      </c>
      <c r="E34" s="24">
        <v>5</v>
      </c>
      <c r="F34" s="25">
        <f>'Подр. дев. Б.'!E34</f>
        <v>5</v>
      </c>
    </row>
    <row r="35" spans="1:6" s="9" customFormat="1" ht="14.25" customHeight="1">
      <c r="A35" s="21">
        <v>27</v>
      </c>
      <c r="B35" s="27" t="s">
        <v>48</v>
      </c>
      <c r="C35" s="27" t="s">
        <v>43</v>
      </c>
      <c r="D35" s="29">
        <v>2006</v>
      </c>
      <c r="E35" s="24">
        <v>4</v>
      </c>
      <c r="F35" s="25">
        <f>'Подр. дев. Б.'!E35</f>
        <v>4</v>
      </c>
    </row>
    <row r="36" spans="1:6" s="9" customFormat="1" ht="14.25" customHeight="1">
      <c r="A36" s="21">
        <v>28</v>
      </c>
      <c r="B36" s="27" t="s">
        <v>49</v>
      </c>
      <c r="C36" s="27" t="s">
        <v>43</v>
      </c>
      <c r="D36" s="29">
        <v>2006</v>
      </c>
      <c r="E36" s="30">
        <v>2.5</v>
      </c>
      <c r="F36" s="25">
        <f>'Подр. дев. Б.'!E36</f>
        <v>2.5</v>
      </c>
    </row>
    <row r="37" spans="1:6" s="9" customFormat="1" ht="14.25" customHeight="1">
      <c r="A37" s="21">
        <v>28</v>
      </c>
      <c r="B37" s="27" t="s">
        <v>50</v>
      </c>
      <c r="C37" s="27" t="s">
        <v>51</v>
      </c>
      <c r="D37" s="29">
        <v>2006</v>
      </c>
      <c r="E37" s="30">
        <v>2.5</v>
      </c>
      <c r="F37" s="25">
        <f>'Подр. дев. Б.'!E37</f>
        <v>2.5</v>
      </c>
    </row>
    <row r="38" spans="1:6" s="9" customFormat="1" ht="14.25" customHeight="1">
      <c r="A38" s="21">
        <v>30</v>
      </c>
      <c r="B38" s="27" t="s">
        <v>52</v>
      </c>
      <c r="C38" s="27" t="s">
        <v>21</v>
      </c>
      <c r="D38" s="29">
        <v>2006</v>
      </c>
      <c r="E38" s="24">
        <v>1</v>
      </c>
      <c r="F38" s="25">
        <f>'Подр. дев. Б.'!E38</f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2" customWidth="1"/>
    <col min="6" max="6" width="9.00390625" style="2" customWidth="1"/>
    <col min="7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6"/>
      <c r="F2" s="6"/>
    </row>
    <row r="3" spans="1:22" ht="12.75" customHeight="1">
      <c r="A3" s="12" t="s">
        <v>393</v>
      </c>
      <c r="B3" s="13"/>
      <c r="C3" s="13"/>
      <c r="D3" s="13"/>
      <c r="E3" s="45"/>
      <c r="F3" s="4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6" ht="12.75" customHeight="1">
      <c r="A4" s="10"/>
      <c r="D4" s="10"/>
      <c r="E4" s="6"/>
      <c r="F4" s="6"/>
    </row>
    <row r="5" spans="1:6" ht="12.75" customHeight="1">
      <c r="A5" s="10"/>
      <c r="D5" s="10"/>
      <c r="E5" s="6"/>
      <c r="F5" s="6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133</v>
      </c>
      <c r="F6" s="16" t="s">
        <v>394</v>
      </c>
      <c r="G6" s="16" t="s">
        <v>7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4.25" customHeight="1">
      <c r="A9" s="33">
        <v>1</v>
      </c>
      <c r="B9" s="35" t="s">
        <v>136</v>
      </c>
      <c r="C9" s="35" t="s">
        <v>21</v>
      </c>
      <c r="D9" s="36">
        <v>2002</v>
      </c>
      <c r="E9" s="53">
        <v>80.3</v>
      </c>
      <c r="F9" s="56">
        <v>80</v>
      </c>
      <c r="G9" s="52">
        <f>'Ст. дев. Мн.'!E9+LARGE('Ст. дев. Мн.'!F9:F9,1)</f>
        <v>160.3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3">
        <v>2</v>
      </c>
      <c r="B10" s="42" t="s">
        <v>148</v>
      </c>
      <c r="C10" s="42" t="s">
        <v>16</v>
      </c>
      <c r="D10" s="21">
        <v>2002</v>
      </c>
      <c r="E10" s="56">
        <v>37</v>
      </c>
      <c r="F10" s="56">
        <v>100</v>
      </c>
      <c r="G10" s="52">
        <f>'Ст. дев. Мн.'!E10+LARGE('Ст. дев. Мн.'!F10:F10,1)</f>
        <v>137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3">
        <v>3</v>
      </c>
      <c r="B11" s="35" t="s">
        <v>138</v>
      </c>
      <c r="C11" s="35" t="s">
        <v>21</v>
      </c>
      <c r="D11" s="36">
        <v>2002</v>
      </c>
      <c r="E11" s="53">
        <v>57.2</v>
      </c>
      <c r="F11" s="56">
        <v>40</v>
      </c>
      <c r="G11" s="52">
        <f>'Ст. дев. Мн.'!E11+LARGE('Ст. дев. Мн.'!F11:F11,1)</f>
        <v>97.2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4.25" customHeight="1">
      <c r="A12" s="33">
        <v>4</v>
      </c>
      <c r="B12" s="100" t="s">
        <v>137</v>
      </c>
      <c r="C12" s="100" t="s">
        <v>118</v>
      </c>
      <c r="D12" s="99" t="s">
        <v>395</v>
      </c>
      <c r="E12" s="56">
        <v>0</v>
      </c>
      <c r="F12" s="56">
        <v>80</v>
      </c>
      <c r="G12" s="52">
        <f>'Ст. дев. Мн.'!E12+LARGE('Ст. дев. Мн.'!F12:F12,1)</f>
        <v>80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4.25" customHeight="1">
      <c r="A13" s="33">
        <v>5</v>
      </c>
      <c r="B13" s="100" t="s">
        <v>145</v>
      </c>
      <c r="C13" s="100" t="s">
        <v>25</v>
      </c>
      <c r="D13" s="99" t="s">
        <v>395</v>
      </c>
      <c r="E13" s="53">
        <v>12.5</v>
      </c>
      <c r="F13" s="56">
        <v>64</v>
      </c>
      <c r="G13" s="52">
        <f>'Ст. дев. Мн.'!E13+LARGE('Ст. дев. Мн.'!F13:F13,1)</f>
        <v>76.5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4.25" customHeight="1">
      <c r="A14" s="33">
        <v>6</v>
      </c>
      <c r="B14" s="35" t="s">
        <v>139</v>
      </c>
      <c r="C14" s="35" t="s">
        <v>140</v>
      </c>
      <c r="D14" s="36">
        <v>2002</v>
      </c>
      <c r="E14" s="53">
        <v>2</v>
      </c>
      <c r="F14" s="56">
        <v>51</v>
      </c>
      <c r="G14" s="52">
        <f>'Ст. дев. Мн.'!E14+LARGE('Ст. дев. Мн.'!F14:F14,1)</f>
        <v>53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4.25" customHeight="1">
      <c r="A15" s="33">
        <v>7</v>
      </c>
      <c r="B15" s="100" t="s">
        <v>157</v>
      </c>
      <c r="C15" s="100" t="s">
        <v>158</v>
      </c>
      <c r="D15" s="99" t="s">
        <v>395</v>
      </c>
      <c r="E15" s="56">
        <v>0</v>
      </c>
      <c r="F15" s="56">
        <v>52</v>
      </c>
      <c r="G15" s="52">
        <f>'Ст. дев. Мн.'!E15+LARGE('Ст. дев. Мн.'!F15:F15,1)</f>
        <v>52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4.25" customHeight="1">
      <c r="A16" s="33">
        <v>8</v>
      </c>
      <c r="B16" s="35" t="s">
        <v>144</v>
      </c>
      <c r="C16" s="35" t="s">
        <v>83</v>
      </c>
      <c r="D16" s="36">
        <v>2002</v>
      </c>
      <c r="E16" s="53">
        <v>13.1</v>
      </c>
      <c r="F16" s="56">
        <v>31</v>
      </c>
      <c r="G16" s="52">
        <f>'Ст. дев. Мн.'!E16+LARGE('Ст. дев. Мн.'!F16:F16,1)</f>
        <v>44.1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4.25" customHeight="1">
      <c r="A17" s="33">
        <v>9</v>
      </c>
      <c r="B17" s="100" t="s">
        <v>143</v>
      </c>
      <c r="C17" s="100" t="s">
        <v>45</v>
      </c>
      <c r="D17" s="99" t="s">
        <v>395</v>
      </c>
      <c r="E17" s="56">
        <v>0</v>
      </c>
      <c r="F17" s="56">
        <v>44</v>
      </c>
      <c r="G17" s="52">
        <f>'Ст. дев. Мн.'!E17+LARGE('Ст. дев. Мн.'!F17:F17,1)</f>
        <v>44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4.25" customHeight="1">
      <c r="A18" s="33">
        <v>10</v>
      </c>
      <c r="B18" s="100" t="s">
        <v>151</v>
      </c>
      <c r="C18" s="100" t="s">
        <v>21</v>
      </c>
      <c r="D18" s="99">
        <v>2002</v>
      </c>
      <c r="E18" s="56">
        <v>0</v>
      </c>
      <c r="F18" s="56">
        <v>43</v>
      </c>
      <c r="G18" s="52">
        <f>'Ст. дев. Мн.'!E18+LARGE('Ст. дев. Мн.'!F18:F18,1)</f>
        <v>43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4.25" customHeight="1">
      <c r="A19" s="33">
        <v>11</v>
      </c>
      <c r="B19" s="34" t="s">
        <v>396</v>
      </c>
      <c r="C19" s="67" t="s">
        <v>244</v>
      </c>
      <c r="D19" s="101">
        <v>2002</v>
      </c>
      <c r="E19" s="53">
        <v>4.8</v>
      </c>
      <c r="F19" s="56">
        <v>37</v>
      </c>
      <c r="G19" s="52">
        <f>'Ст. дев. Мн.'!E19+LARGE('Ст. дев. Мн.'!F19:F19,1)</f>
        <v>41.8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4.25" customHeight="1">
      <c r="A20" s="33">
        <v>12</v>
      </c>
      <c r="B20" s="100" t="s">
        <v>146</v>
      </c>
      <c r="C20" s="100" t="s">
        <v>147</v>
      </c>
      <c r="D20" s="99" t="s">
        <v>395</v>
      </c>
      <c r="E20" s="56">
        <v>0</v>
      </c>
      <c r="F20" s="56">
        <v>40.800000000000004</v>
      </c>
      <c r="G20" s="52">
        <f>'Ст. дев. Мн.'!E20+LARGE('Ст. дев. Мн.'!F20:F20,1)</f>
        <v>40.800000000000004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7" ht="15" customHeight="1">
      <c r="A21" s="33">
        <v>13</v>
      </c>
      <c r="B21" s="100" t="s">
        <v>154</v>
      </c>
      <c r="C21" s="100" t="s">
        <v>21</v>
      </c>
      <c r="D21" s="99" t="s">
        <v>395</v>
      </c>
      <c r="E21" s="53">
        <v>6.2</v>
      </c>
      <c r="F21" s="56">
        <v>32</v>
      </c>
      <c r="G21" s="52">
        <f>'Ст. дев. Мн.'!E21+LARGE('Ст. дев. Мн.'!F21:F21,1)</f>
        <v>38.2</v>
      </c>
    </row>
    <row r="22" spans="1:7" ht="15" customHeight="1">
      <c r="A22" s="33">
        <v>14</v>
      </c>
      <c r="B22" s="100" t="s">
        <v>156</v>
      </c>
      <c r="C22" s="100" t="s">
        <v>21</v>
      </c>
      <c r="D22" s="99" t="s">
        <v>395</v>
      </c>
      <c r="E22" s="56">
        <v>0</v>
      </c>
      <c r="F22" s="56">
        <v>37.6</v>
      </c>
      <c r="G22" s="52">
        <f>'Ст. дев. Мн.'!E22+LARGE('Ст. дев. Мн.'!F22:F22,1)</f>
        <v>37.6</v>
      </c>
    </row>
    <row r="23" spans="1:7" ht="15" customHeight="1">
      <c r="A23" s="33">
        <v>15</v>
      </c>
      <c r="B23" s="100" t="s">
        <v>180</v>
      </c>
      <c r="C23" s="100" t="s">
        <v>147</v>
      </c>
      <c r="D23" s="99" t="s">
        <v>395</v>
      </c>
      <c r="E23" s="56">
        <v>0</v>
      </c>
      <c r="F23" s="56">
        <v>34.4</v>
      </c>
      <c r="G23" s="52">
        <f>'Ст. дев. Мн.'!E23+LARGE('Ст. дев. Мн.'!F23:F23,1)</f>
        <v>34.4</v>
      </c>
    </row>
    <row r="24" spans="1:7" ht="15" customHeight="1">
      <c r="A24" s="33">
        <v>16</v>
      </c>
      <c r="B24" s="100" t="s">
        <v>397</v>
      </c>
      <c r="C24" s="100" t="s">
        <v>303</v>
      </c>
      <c r="D24" s="99" t="s">
        <v>395</v>
      </c>
      <c r="E24" s="56">
        <v>0</v>
      </c>
      <c r="F24" s="56">
        <v>27.200000000000003</v>
      </c>
      <c r="G24" s="52">
        <f>'Ст. дев. Мн.'!E24+LARGE('Ст. дев. Мн.'!F24:F24,1)</f>
        <v>27.200000000000003</v>
      </c>
    </row>
    <row r="25" spans="1:7" ht="15" customHeight="1">
      <c r="A25" s="33">
        <v>17</v>
      </c>
      <c r="B25" s="100" t="s">
        <v>170</v>
      </c>
      <c r="C25" s="100" t="s">
        <v>43</v>
      </c>
      <c r="D25" s="99">
        <v>2002</v>
      </c>
      <c r="E25" s="56">
        <v>0</v>
      </c>
      <c r="F25" s="56">
        <v>24</v>
      </c>
      <c r="G25" s="52">
        <f>'Ст. дев. Мн.'!E25+LARGE('Ст. дев. Мн.'!F25:F25,1)</f>
        <v>24</v>
      </c>
    </row>
    <row r="26" spans="1:7" ht="15" customHeight="1">
      <c r="A26" s="33">
        <v>18</v>
      </c>
      <c r="B26" s="100" t="s">
        <v>398</v>
      </c>
      <c r="C26" s="100" t="s">
        <v>21</v>
      </c>
      <c r="D26" s="99" t="s">
        <v>395</v>
      </c>
      <c r="E26" s="56">
        <v>0</v>
      </c>
      <c r="F26" s="56">
        <v>22.4</v>
      </c>
      <c r="G26" s="52">
        <f>'Ст. дев. Мн.'!E26+LARGE('Ст. дев. Мн.'!F26:F26,1)</f>
        <v>22.4</v>
      </c>
    </row>
    <row r="27" spans="1:7" ht="15" customHeight="1">
      <c r="A27" s="33">
        <v>19</v>
      </c>
      <c r="B27" s="100" t="s">
        <v>166</v>
      </c>
      <c r="C27" s="100" t="s">
        <v>43</v>
      </c>
      <c r="D27" s="99">
        <v>2002</v>
      </c>
      <c r="E27" s="56">
        <v>0</v>
      </c>
      <c r="F27" s="56">
        <v>22</v>
      </c>
      <c r="G27" s="52">
        <f>'Ст. дев. Мн.'!E27+LARGE('Ст. дев. Мн.'!F27:F27,1)</f>
        <v>22</v>
      </c>
    </row>
    <row r="28" spans="1:7" ht="15" customHeight="1">
      <c r="A28" s="33">
        <v>20</v>
      </c>
      <c r="B28" s="100" t="s">
        <v>141</v>
      </c>
      <c r="C28" s="100" t="s">
        <v>399</v>
      </c>
      <c r="D28" s="99">
        <v>2002</v>
      </c>
      <c r="E28" s="56">
        <v>0</v>
      </c>
      <c r="F28" s="56">
        <v>18</v>
      </c>
      <c r="G28" s="52">
        <f>'Ст. дев. Мн.'!E28+LARGE('Ст. дев. Мн.'!F28:F28,1)</f>
        <v>18</v>
      </c>
    </row>
    <row r="29" spans="1:7" ht="15" customHeight="1">
      <c r="A29" s="33">
        <v>21</v>
      </c>
      <c r="B29" s="100" t="s">
        <v>169</v>
      </c>
      <c r="C29" s="100" t="s">
        <v>10</v>
      </c>
      <c r="D29" s="99">
        <v>2002</v>
      </c>
      <c r="E29" s="56">
        <v>0</v>
      </c>
      <c r="F29" s="56">
        <v>16</v>
      </c>
      <c r="G29" s="52">
        <f>'Ст. дев. Мн.'!E29+LARGE('Ст. дев. Мн.'!F29:F29,1)</f>
        <v>16</v>
      </c>
    </row>
    <row r="30" spans="1:7" ht="15" customHeight="1">
      <c r="A30" s="33">
        <v>22</v>
      </c>
      <c r="B30" s="100" t="s">
        <v>161</v>
      </c>
      <c r="C30" s="100" t="s">
        <v>71</v>
      </c>
      <c r="D30" s="99" t="s">
        <v>395</v>
      </c>
      <c r="E30" s="56">
        <v>0</v>
      </c>
      <c r="F30" s="51">
        <v>12.8</v>
      </c>
      <c r="G30" s="52">
        <f>'Ст. дев. Мн.'!E30+LARGE('Ст. дев. Мн.'!F30:F30,1)</f>
        <v>12.8</v>
      </c>
    </row>
    <row r="31" spans="1:7" ht="15" customHeight="1">
      <c r="A31" s="33">
        <v>23</v>
      </c>
      <c r="B31" s="100" t="s">
        <v>400</v>
      </c>
      <c r="C31" s="100" t="s">
        <v>140</v>
      </c>
      <c r="D31" s="99" t="s">
        <v>395</v>
      </c>
      <c r="E31" s="56">
        <v>0</v>
      </c>
      <c r="F31" s="51">
        <v>11.2</v>
      </c>
      <c r="G31" s="52">
        <f>'Ст. дев. Мн.'!E31+LARGE('Ст. дев. Мн.'!F31:F31,1)</f>
        <v>11.2</v>
      </c>
    </row>
    <row r="32" spans="1:7" ht="15" customHeight="1">
      <c r="A32" s="33">
        <v>24</v>
      </c>
      <c r="B32" s="100" t="s">
        <v>401</v>
      </c>
      <c r="C32" s="100" t="s">
        <v>16</v>
      </c>
      <c r="D32" s="99">
        <v>2002</v>
      </c>
      <c r="E32" s="56">
        <v>0</v>
      </c>
      <c r="F32" s="56">
        <v>10</v>
      </c>
      <c r="G32" s="52">
        <f>'Ст. дев. Мн.'!E32+LARGE('Ст. дев. Мн.'!F32:F32,1)</f>
        <v>10</v>
      </c>
    </row>
    <row r="33" spans="1:7" ht="15" customHeight="1">
      <c r="A33" s="33">
        <v>25</v>
      </c>
      <c r="B33" s="100" t="s">
        <v>402</v>
      </c>
      <c r="C33" s="100" t="s">
        <v>67</v>
      </c>
      <c r="D33" s="99" t="s">
        <v>395</v>
      </c>
      <c r="E33" s="56">
        <v>0</v>
      </c>
      <c r="F33" s="51">
        <v>9.600000000000001</v>
      </c>
      <c r="G33" s="52">
        <f>'Ст. дев. Мн.'!E33+LARGE('Ст. дев. Мн.'!F33:F33,1)</f>
        <v>9.600000000000001</v>
      </c>
    </row>
    <row r="34" spans="1:7" ht="15" customHeight="1">
      <c r="A34" s="33">
        <v>26</v>
      </c>
      <c r="B34" s="100" t="s">
        <v>184</v>
      </c>
      <c r="C34" s="100" t="s">
        <v>244</v>
      </c>
      <c r="D34" s="99" t="s">
        <v>395</v>
      </c>
      <c r="E34" s="56">
        <v>0</v>
      </c>
      <c r="F34" s="51">
        <v>8</v>
      </c>
      <c r="G34" s="52">
        <f>'Ст. дев. Мн.'!E34+LARGE('Ст. дев. Мн.'!F34:F34,1)</f>
        <v>8</v>
      </c>
    </row>
    <row r="35" spans="1:7" ht="15" customHeight="1">
      <c r="A35" s="33">
        <v>27</v>
      </c>
      <c r="B35" s="100" t="s">
        <v>403</v>
      </c>
      <c r="C35" s="100" t="s">
        <v>21</v>
      </c>
      <c r="D35" s="99" t="s">
        <v>395</v>
      </c>
      <c r="E35" s="56">
        <v>0</v>
      </c>
      <c r="F35" s="51">
        <v>7.2</v>
      </c>
      <c r="G35" s="52">
        <f>'Ст. дев. Мн.'!E35+LARGE('Ст. дев. Мн.'!F35:F35,1)</f>
        <v>7.2</v>
      </c>
    </row>
    <row r="36" spans="1:7" ht="15" customHeight="1">
      <c r="A36" s="33">
        <v>28</v>
      </c>
      <c r="B36" s="100" t="s">
        <v>404</v>
      </c>
      <c r="C36" s="100" t="s">
        <v>25</v>
      </c>
      <c r="D36" s="99" t="s">
        <v>395</v>
      </c>
      <c r="E36" s="56">
        <v>0</v>
      </c>
      <c r="F36" s="51">
        <v>5.6</v>
      </c>
      <c r="G36" s="52">
        <f>'Ст. дев. Мн.'!E36+LARGE('Ст. дев. Мн.'!F36:F36,1)</f>
        <v>5.6</v>
      </c>
    </row>
    <row r="37" spans="1:7" ht="15" customHeight="1">
      <c r="A37" s="33">
        <v>29</v>
      </c>
      <c r="B37" s="100" t="s">
        <v>152</v>
      </c>
      <c r="C37" s="100" t="s">
        <v>153</v>
      </c>
      <c r="D37" s="99" t="s">
        <v>395</v>
      </c>
      <c r="E37" s="56">
        <v>0</v>
      </c>
      <c r="F37" s="51">
        <v>4.800000000000001</v>
      </c>
      <c r="G37" s="52">
        <f>'Ст. дев. Мн.'!E37+LARGE('Ст. дев. Мн.'!F37:F37,1)</f>
        <v>4.800000000000001</v>
      </c>
    </row>
    <row r="38" spans="1:7" ht="15" customHeight="1">
      <c r="A38" s="33">
        <v>30</v>
      </c>
      <c r="B38" s="100" t="s">
        <v>405</v>
      </c>
      <c r="C38" s="100" t="s">
        <v>167</v>
      </c>
      <c r="D38" s="99" t="s">
        <v>395</v>
      </c>
      <c r="E38" s="56">
        <v>0</v>
      </c>
      <c r="F38" s="51">
        <v>4</v>
      </c>
      <c r="G38" s="52">
        <f>'Ст. дев. Мн.'!E38+LARGE('Ст. дев. Мн.'!F38:F38,1)</f>
        <v>4</v>
      </c>
    </row>
    <row r="39" spans="1:7" ht="15" customHeight="1">
      <c r="A39" s="33">
        <v>31</v>
      </c>
      <c r="B39" s="100" t="s">
        <v>406</v>
      </c>
      <c r="C39" s="100" t="s">
        <v>167</v>
      </c>
      <c r="D39" s="99" t="s">
        <v>395</v>
      </c>
      <c r="E39" s="56">
        <v>0</v>
      </c>
      <c r="F39" s="51">
        <v>2.4000000000000004</v>
      </c>
      <c r="G39" s="52">
        <f>'Ст. дев. Мн.'!E39+LARGE('Ст. дев. Мн.'!F39:F39,1)</f>
        <v>2.4000000000000004</v>
      </c>
    </row>
    <row r="40" spans="1:7" ht="15" customHeight="1">
      <c r="A40" s="33">
        <v>32</v>
      </c>
      <c r="B40" s="100" t="s">
        <v>407</v>
      </c>
      <c r="C40" s="100" t="s">
        <v>108</v>
      </c>
      <c r="D40" s="99" t="s">
        <v>395</v>
      </c>
      <c r="E40" s="56">
        <v>0</v>
      </c>
      <c r="F40" s="51">
        <v>1.6</v>
      </c>
      <c r="G40" s="52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20.28125" style="1" customWidth="1"/>
    <col min="4" max="4" width="5.140625" style="1" customWidth="1"/>
    <col min="5" max="5" width="7.140625" style="1" customWidth="1"/>
    <col min="6" max="6" width="10.421875" style="1" customWidth="1"/>
    <col min="7" max="7" width="8.42187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6.5" customHeight="1">
      <c r="A2" s="10"/>
      <c r="D2" s="10"/>
      <c r="E2" s="10"/>
      <c r="F2" s="10"/>
    </row>
    <row r="3" spans="1:22" ht="16.5" customHeight="1">
      <c r="A3" s="12" t="s">
        <v>408</v>
      </c>
      <c r="B3" s="13"/>
      <c r="C3" s="13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4.25" customHeight="1">
      <c r="A4" s="11"/>
      <c r="B4" s="70"/>
      <c r="C4" s="70"/>
      <c r="D4" s="11"/>
      <c r="E4" s="11"/>
      <c r="F4" s="1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10.5" customHeight="1">
      <c r="A5" s="11"/>
      <c r="B5" s="70"/>
      <c r="C5" s="70"/>
      <c r="D5" s="71"/>
      <c r="E5" s="71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7" ht="13.5" customHeight="1">
      <c r="A6" s="76" t="s">
        <v>2</v>
      </c>
      <c r="B6" s="102" t="s">
        <v>3</v>
      </c>
      <c r="C6" s="102" t="s">
        <v>4</v>
      </c>
      <c r="D6" s="76" t="s">
        <v>5</v>
      </c>
      <c r="E6" s="76" t="s">
        <v>133</v>
      </c>
      <c r="F6" s="103" t="s">
        <v>394</v>
      </c>
      <c r="G6" s="76" t="s">
        <v>7</v>
      </c>
    </row>
    <row r="7" spans="1:7" ht="22.5" customHeight="1">
      <c r="A7" s="76"/>
      <c r="B7" s="76"/>
      <c r="C7" s="76"/>
      <c r="D7" s="76"/>
      <c r="E7" s="76"/>
      <c r="F7" s="76"/>
      <c r="G7" s="76"/>
    </row>
    <row r="8" spans="1:7" ht="9" customHeight="1">
      <c r="A8" s="76"/>
      <c r="B8" s="76"/>
      <c r="C8" s="76"/>
      <c r="D8" s="76"/>
      <c r="E8" s="76"/>
      <c r="F8" s="76"/>
      <c r="G8" s="76"/>
    </row>
    <row r="9" spans="1:22" s="2" customFormat="1" ht="14.25" customHeight="1">
      <c r="A9" s="33">
        <v>1</v>
      </c>
      <c r="B9" s="59" t="s">
        <v>193</v>
      </c>
      <c r="C9" s="59" t="s">
        <v>71</v>
      </c>
      <c r="D9" s="78">
        <v>2000</v>
      </c>
      <c r="E9" s="53">
        <v>86.6</v>
      </c>
      <c r="F9" s="56">
        <v>100</v>
      </c>
      <c r="G9" s="80">
        <f>'Юниорки. Мн.'!E9+LARGE('Юниорки. Мн.'!F9:F9,1)</f>
        <v>186.6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3">
        <v>2</v>
      </c>
      <c r="B10" s="59" t="s">
        <v>192</v>
      </c>
      <c r="C10" s="59" t="s">
        <v>167</v>
      </c>
      <c r="D10" s="78">
        <v>2000</v>
      </c>
      <c r="E10" s="53">
        <v>119.9</v>
      </c>
      <c r="F10" s="56">
        <v>0</v>
      </c>
      <c r="G10" s="80">
        <f>'Юниорки. Мн.'!E10+LARGE('Юниорки. Мн.'!F10:F10,1)</f>
        <v>119.9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3">
        <v>3</v>
      </c>
      <c r="B11" s="59" t="s">
        <v>194</v>
      </c>
      <c r="C11" s="59" t="s">
        <v>147</v>
      </c>
      <c r="D11" s="78">
        <v>2000</v>
      </c>
      <c r="E11" s="53">
        <v>116</v>
      </c>
      <c r="F11" s="56">
        <v>0</v>
      </c>
      <c r="G11" s="80">
        <f>'Юниорки. Мн.'!E11+LARGE('Юниорки. Мн.'!F11:F11,1)</f>
        <v>116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7" ht="12.75" customHeight="1">
      <c r="A12" s="33">
        <v>4</v>
      </c>
      <c r="B12" s="62" t="s">
        <v>195</v>
      </c>
      <c r="C12" s="62" t="s">
        <v>67</v>
      </c>
      <c r="D12" s="92">
        <v>2001</v>
      </c>
      <c r="E12" s="53">
        <v>60.4</v>
      </c>
      <c r="F12" s="56">
        <v>52</v>
      </c>
      <c r="G12" s="80">
        <f>'Юниорки. Мн.'!E12+LARGE('Юниорки. Мн.'!F12:F12,1)</f>
        <v>112.4</v>
      </c>
    </row>
    <row r="13" spans="1:7" ht="12.75" customHeight="1">
      <c r="A13" s="33">
        <v>5</v>
      </c>
      <c r="B13" s="59" t="s">
        <v>197</v>
      </c>
      <c r="C13" s="59" t="s">
        <v>21</v>
      </c>
      <c r="D13" s="78">
        <v>2001</v>
      </c>
      <c r="E13" s="53">
        <v>54.5</v>
      </c>
      <c r="F13" s="56">
        <v>44</v>
      </c>
      <c r="G13" s="80">
        <f>'Юниорки. Мн.'!E13+LARGE('Юниорки. Мн.'!F13:F13,1)</f>
        <v>98.5</v>
      </c>
    </row>
    <row r="14" spans="1:7" ht="12.75" customHeight="1">
      <c r="A14" s="33">
        <v>6</v>
      </c>
      <c r="B14" s="59" t="s">
        <v>196</v>
      </c>
      <c r="C14" s="59" t="s">
        <v>150</v>
      </c>
      <c r="D14" s="78">
        <v>2001</v>
      </c>
      <c r="E14" s="53">
        <v>52.5</v>
      </c>
      <c r="F14" s="56">
        <v>37.6</v>
      </c>
      <c r="G14" s="80">
        <f>'Юниорки. Мн.'!E14+LARGE('Юниорки. Мн.'!F14:F14,1)</f>
        <v>90.1</v>
      </c>
    </row>
    <row r="15" spans="1:7" ht="12.75" customHeight="1">
      <c r="A15" s="33">
        <v>7</v>
      </c>
      <c r="B15" s="34" t="s">
        <v>200</v>
      </c>
      <c r="C15" s="22" t="s">
        <v>43</v>
      </c>
      <c r="D15" s="92">
        <v>2001</v>
      </c>
      <c r="E15" s="56">
        <v>16</v>
      </c>
      <c r="F15" s="56">
        <v>27.200000000000003</v>
      </c>
      <c r="G15" s="80">
        <f>'Юниорки. Мн.'!E15+LARGE('Юниорки. Мн.'!F15:F15,1)</f>
        <v>43.2</v>
      </c>
    </row>
    <row r="16" spans="1:7" ht="12.75" customHeight="1">
      <c r="A16" s="33">
        <v>8</v>
      </c>
      <c r="B16" s="100" t="s">
        <v>199</v>
      </c>
      <c r="C16" s="104" t="s">
        <v>21</v>
      </c>
      <c r="D16" s="99" t="s">
        <v>409</v>
      </c>
      <c r="E16" s="30">
        <v>0</v>
      </c>
      <c r="F16" s="30">
        <v>43</v>
      </c>
      <c r="G16" s="80">
        <f>'Юниорки. Мн.'!E16+LARGE('Юниорки. Мн.'!F16:F16,1)</f>
        <v>43</v>
      </c>
    </row>
    <row r="17" spans="1:7" ht="12.75" customHeight="1">
      <c r="A17" s="33">
        <v>9</v>
      </c>
      <c r="B17" s="100" t="s">
        <v>208</v>
      </c>
      <c r="C17" s="100" t="s">
        <v>10</v>
      </c>
      <c r="D17" s="99" t="s">
        <v>409</v>
      </c>
      <c r="E17" s="30">
        <v>0</v>
      </c>
      <c r="F17" s="30">
        <v>40</v>
      </c>
      <c r="G17" s="80">
        <f>'Юниорки. Мн.'!E17+LARGE('Юниорки. Мн.'!F17:F17,1)</f>
        <v>40</v>
      </c>
    </row>
    <row r="18" spans="1:7" ht="12.75" customHeight="1">
      <c r="A18" s="33">
        <v>10</v>
      </c>
      <c r="B18" s="59" t="s">
        <v>198</v>
      </c>
      <c r="C18" s="59" t="s">
        <v>25</v>
      </c>
      <c r="D18" s="78">
        <v>2000</v>
      </c>
      <c r="E18" s="53">
        <v>34.3</v>
      </c>
      <c r="F18" s="56">
        <v>0</v>
      </c>
      <c r="G18" s="80">
        <f>'Юниорки. Мн.'!E18+LARGE('Юниорки. Мн.'!F18:F18,1)</f>
        <v>34.3</v>
      </c>
    </row>
    <row r="19" spans="1:7" ht="12.75" customHeight="1">
      <c r="A19" s="33">
        <v>11</v>
      </c>
      <c r="B19" s="100" t="s">
        <v>410</v>
      </c>
      <c r="C19" s="100" t="s">
        <v>12</v>
      </c>
      <c r="D19" s="99">
        <v>2001</v>
      </c>
      <c r="E19" s="56">
        <v>0</v>
      </c>
      <c r="F19" s="56">
        <v>22.4</v>
      </c>
      <c r="G19" s="80">
        <f>'Юниорки. Мн.'!E19+LARGE('Юниорки. Мн.'!F19:F19,1)</f>
        <v>22.4</v>
      </c>
    </row>
    <row r="20" spans="1:7" ht="12.75" customHeight="1">
      <c r="A20" s="33">
        <v>12</v>
      </c>
      <c r="B20" s="59" t="s">
        <v>411</v>
      </c>
      <c r="C20" s="59" t="s">
        <v>140</v>
      </c>
      <c r="D20" s="78">
        <v>2001</v>
      </c>
      <c r="E20" s="56">
        <v>0</v>
      </c>
      <c r="F20" s="56">
        <v>20.8</v>
      </c>
      <c r="G20" s="80">
        <f>'Юниорки. Мн.'!E20+LARGE('Юниорки. Мн.'!F20:F20,1)</f>
        <v>20.8</v>
      </c>
    </row>
    <row r="21" spans="1:7" ht="12.75" customHeight="1">
      <c r="A21" s="33">
        <v>13</v>
      </c>
      <c r="B21" s="100" t="s">
        <v>207</v>
      </c>
      <c r="C21" s="100" t="s">
        <v>244</v>
      </c>
      <c r="D21" s="99">
        <v>2001</v>
      </c>
      <c r="E21" s="56">
        <v>0</v>
      </c>
      <c r="F21" s="56">
        <v>16</v>
      </c>
      <c r="G21" s="80">
        <f>'Юниорки. Мн.'!E21+LARGE('Юниорки. Мн.'!F21:F21,1)</f>
        <v>16</v>
      </c>
    </row>
    <row r="22" spans="1:7" ht="12.75" customHeight="1">
      <c r="A22" s="33">
        <v>14</v>
      </c>
      <c r="B22" s="100" t="s">
        <v>205</v>
      </c>
      <c r="C22" s="100" t="s">
        <v>43</v>
      </c>
      <c r="D22" s="99">
        <v>2001</v>
      </c>
      <c r="E22" s="56">
        <v>0</v>
      </c>
      <c r="F22" s="56">
        <v>11.2</v>
      </c>
      <c r="G22" s="80">
        <f>'Юниорки. Мн.'!E22+LARGE('Юниорки. Мн.'!F22:F22,1)</f>
        <v>11.2</v>
      </c>
    </row>
    <row r="23" spans="1:7" ht="12.75" customHeight="1">
      <c r="A23" s="33">
        <v>15</v>
      </c>
      <c r="B23" s="100" t="s">
        <v>412</v>
      </c>
      <c r="C23" s="100" t="s">
        <v>413</v>
      </c>
      <c r="D23" s="99">
        <v>2001</v>
      </c>
      <c r="E23" s="56">
        <v>0</v>
      </c>
      <c r="F23" s="56">
        <v>9.600000000000001</v>
      </c>
      <c r="G23" s="80">
        <f>'Юниорки. Мн.'!E23+LARGE('Юниорки. Мн.'!F23:F23,1)</f>
        <v>9.600000000000001</v>
      </c>
    </row>
    <row r="24" spans="1:7" ht="12.75" customHeight="1">
      <c r="A24" s="33">
        <v>16</v>
      </c>
      <c r="B24" s="34" t="s">
        <v>204</v>
      </c>
      <c r="C24" s="105" t="s">
        <v>21</v>
      </c>
      <c r="D24" s="92">
        <v>2001</v>
      </c>
      <c r="E24" s="53">
        <v>1.4</v>
      </c>
      <c r="F24" s="56">
        <v>0</v>
      </c>
      <c r="G24" s="80">
        <f>'Юниорки. Мн.'!E24+LARGE('Юниорки. Мн.'!F24:F24,1)</f>
        <v>1.4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8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5" ht="12.75" customHeight="1">
      <c r="A2" s="10"/>
      <c r="D2" s="10"/>
      <c r="E2" s="10"/>
    </row>
    <row r="3" spans="1:5" ht="16.5" customHeight="1">
      <c r="A3" s="88" t="s">
        <v>414</v>
      </c>
      <c r="B3" s="12"/>
      <c r="C3" s="12"/>
      <c r="D3" s="13"/>
      <c r="E3" s="13"/>
    </row>
    <row r="4" spans="1:5" ht="12.75" customHeight="1">
      <c r="A4" s="10"/>
      <c r="D4" s="10"/>
      <c r="E4" s="10"/>
    </row>
    <row r="5" spans="1:5" ht="12.75" customHeight="1">
      <c r="A5" s="10"/>
      <c r="D5" s="10"/>
      <c r="E5" s="10"/>
    </row>
    <row r="6" spans="1:6" ht="22.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391</v>
      </c>
      <c r="F6" s="16" t="s">
        <v>7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44">
        <v>1</v>
      </c>
      <c r="B9" s="43" t="s">
        <v>267</v>
      </c>
      <c r="C9" s="43" t="s">
        <v>67</v>
      </c>
      <c r="D9" s="44" t="s">
        <v>128</v>
      </c>
      <c r="E9" s="30">
        <v>34</v>
      </c>
      <c r="F9" s="80">
        <f>LARGE('Мл. юн. Мн.'!E9:E9,1)</f>
        <v>34</v>
      </c>
    </row>
    <row r="10" spans="1:6" ht="12.75" customHeight="1">
      <c r="A10" s="44">
        <v>2</v>
      </c>
      <c r="B10" s="43" t="s">
        <v>251</v>
      </c>
      <c r="C10" s="43" t="s">
        <v>10</v>
      </c>
      <c r="D10" s="44" t="s">
        <v>128</v>
      </c>
      <c r="E10" s="30">
        <v>26</v>
      </c>
      <c r="F10" s="80">
        <f>LARGE('Мл. юн. Мн.'!E10:E10,1)</f>
        <v>26</v>
      </c>
    </row>
    <row r="11" spans="1:6" ht="12.75" customHeight="1">
      <c r="A11" s="44">
        <v>3</v>
      </c>
      <c r="B11" s="43" t="s">
        <v>276</v>
      </c>
      <c r="C11" s="43" t="s">
        <v>167</v>
      </c>
      <c r="D11" s="44" t="s">
        <v>128</v>
      </c>
      <c r="E11" s="30">
        <v>24</v>
      </c>
      <c r="F11" s="80">
        <f>LARGE('Мл. юн. Мн.'!E11:E11,1)</f>
        <v>24</v>
      </c>
    </row>
    <row r="12" spans="1:6" ht="12.75" customHeight="1">
      <c r="A12" s="44">
        <v>4</v>
      </c>
      <c r="B12" s="43" t="s">
        <v>250</v>
      </c>
      <c r="C12" s="43" t="s">
        <v>153</v>
      </c>
      <c r="D12" s="44" t="s">
        <v>128</v>
      </c>
      <c r="E12" s="30">
        <v>22</v>
      </c>
      <c r="F12" s="80">
        <f>LARGE('Мл. юн. Мн.'!E12:E12,1)</f>
        <v>22</v>
      </c>
    </row>
    <row r="13" spans="1:6" ht="12.75" customHeight="1">
      <c r="A13" s="44">
        <v>5</v>
      </c>
      <c r="B13" s="43" t="s">
        <v>252</v>
      </c>
      <c r="C13" s="43" t="s">
        <v>10</v>
      </c>
      <c r="D13" s="44" t="s">
        <v>128</v>
      </c>
      <c r="E13" s="30">
        <v>20</v>
      </c>
      <c r="F13" s="80">
        <f>LARGE('Мл. юн. Мн.'!E13:E13,1)</f>
        <v>20</v>
      </c>
    </row>
    <row r="14" spans="1:6" ht="12.75" customHeight="1">
      <c r="A14" s="44">
        <v>6</v>
      </c>
      <c r="B14" s="43" t="s">
        <v>306</v>
      </c>
      <c r="C14" s="43" t="s">
        <v>167</v>
      </c>
      <c r="D14" s="44" t="s">
        <v>128</v>
      </c>
      <c r="E14" s="30">
        <v>12</v>
      </c>
      <c r="F14" s="80">
        <f>LARGE('Мл. юн. Мн.'!E14:E14,1)</f>
        <v>12</v>
      </c>
    </row>
    <row r="15" spans="1:6" ht="12.75" customHeight="1">
      <c r="A15" s="44">
        <v>7</v>
      </c>
      <c r="B15" s="43" t="s">
        <v>259</v>
      </c>
      <c r="C15" s="43" t="s">
        <v>167</v>
      </c>
      <c r="D15" s="44" t="s">
        <v>128</v>
      </c>
      <c r="E15" s="30">
        <v>10</v>
      </c>
      <c r="F15" s="80">
        <f>LARGE('Мл. юн. Мн.'!E15:E15,1)</f>
        <v>10</v>
      </c>
    </row>
    <row r="16" spans="1:6" ht="12.75" customHeight="1">
      <c r="A16" s="44">
        <v>8</v>
      </c>
      <c r="B16" s="43" t="s">
        <v>415</v>
      </c>
      <c r="C16" s="43" t="s">
        <v>362</v>
      </c>
      <c r="D16" s="44" t="s">
        <v>128</v>
      </c>
      <c r="E16" s="30">
        <v>8</v>
      </c>
      <c r="F16" s="80">
        <f>LARGE('Мл. юн. Мн.'!E16:E16,1)</f>
        <v>8</v>
      </c>
    </row>
    <row r="17" spans="1:6" ht="12.75" customHeight="1">
      <c r="A17" s="44">
        <v>9</v>
      </c>
      <c r="B17" s="43" t="s">
        <v>416</v>
      </c>
      <c r="C17" s="43" t="s">
        <v>25</v>
      </c>
      <c r="D17" s="44" t="s">
        <v>128</v>
      </c>
      <c r="E17" s="30">
        <v>5</v>
      </c>
      <c r="F17" s="80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10"/>
      <c r="F2" s="10"/>
    </row>
    <row r="3" spans="1:6" ht="12.75" customHeight="1">
      <c r="A3" s="88" t="s">
        <v>417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310</v>
      </c>
      <c r="F6" s="16" t="s">
        <v>394</v>
      </c>
      <c r="G6" s="16" t="s">
        <v>7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3">
        <v>1</v>
      </c>
      <c r="B9" s="35" t="s">
        <v>311</v>
      </c>
      <c r="C9" s="35" t="s">
        <v>21</v>
      </c>
      <c r="D9" s="78">
        <v>2002</v>
      </c>
      <c r="E9" s="56">
        <v>71.7</v>
      </c>
      <c r="F9" s="56">
        <v>100</v>
      </c>
      <c r="G9" s="52">
        <f>'Ст. юн. Мн.'!E9+LARGE('Ст. юн. Мн.'!F9:F9,1)</f>
        <v>171.7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3">
        <v>2</v>
      </c>
      <c r="B10" s="106" t="s">
        <v>323</v>
      </c>
      <c r="C10" s="106" t="s">
        <v>27</v>
      </c>
      <c r="D10" s="78">
        <v>2002</v>
      </c>
      <c r="E10" s="56">
        <v>5</v>
      </c>
      <c r="F10" s="56">
        <v>80</v>
      </c>
      <c r="G10" s="52">
        <f>'Ст. юн. Мн.'!E10+LARGE('Ст. юн. Мн.'!F10:F10,1)</f>
        <v>85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3">
        <v>3</v>
      </c>
      <c r="B11" s="22" t="s">
        <v>341</v>
      </c>
      <c r="C11" s="22" t="s">
        <v>21</v>
      </c>
      <c r="D11" s="87" t="s">
        <v>395</v>
      </c>
      <c r="E11" s="56">
        <v>0</v>
      </c>
      <c r="F11" s="30">
        <v>80</v>
      </c>
      <c r="G11" s="52">
        <f>'Ст. юн. Мн.'!E11+LARGE('Ст. юн. Мн.'!F11:F11,1)</f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3">
        <v>4</v>
      </c>
      <c r="B12" s="106" t="s">
        <v>418</v>
      </c>
      <c r="C12" s="106" t="s">
        <v>43</v>
      </c>
      <c r="D12" s="78">
        <v>2002</v>
      </c>
      <c r="E12" s="56">
        <v>0</v>
      </c>
      <c r="F12" s="66">
        <v>65</v>
      </c>
      <c r="G12" s="52">
        <f>'Ст. юн. Мн.'!E12+LARGE('Ст. юн. Мн.'!F12:F12,1)</f>
        <v>65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3">
        <v>5</v>
      </c>
      <c r="B13" s="22" t="s">
        <v>328</v>
      </c>
      <c r="C13" s="22" t="s">
        <v>167</v>
      </c>
      <c r="D13" s="87" t="s">
        <v>395</v>
      </c>
      <c r="E13" s="56">
        <v>0</v>
      </c>
      <c r="F13" s="30">
        <v>64</v>
      </c>
      <c r="G13" s="52">
        <f>'Ст. юн. Мн.'!E13+LARGE('Ст. юн. Мн.'!F13:F13,1)</f>
        <v>64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3">
        <v>6</v>
      </c>
      <c r="B14" s="106" t="s">
        <v>312</v>
      </c>
      <c r="C14" s="106" t="s">
        <v>43</v>
      </c>
      <c r="D14" s="78">
        <v>2002</v>
      </c>
      <c r="E14" s="53">
        <v>7.7</v>
      </c>
      <c r="F14" s="66">
        <v>51</v>
      </c>
      <c r="G14" s="52">
        <f>'Ст. юн. Мн.'!E14+LARGE('Ст. юн. Мн.'!F14:F14,1)</f>
        <v>58.7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3">
        <v>7</v>
      </c>
      <c r="B15" s="106" t="s">
        <v>325</v>
      </c>
      <c r="C15" s="106" t="s">
        <v>21</v>
      </c>
      <c r="D15" s="78">
        <v>2002</v>
      </c>
      <c r="E15" s="56">
        <v>0</v>
      </c>
      <c r="F15" s="66">
        <v>55</v>
      </c>
      <c r="G15" s="52">
        <f>'Ст. юн. Мн.'!E15+LARGE('Ст. юн. Мн.'!F15:F15,1)</f>
        <v>55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3">
        <v>8</v>
      </c>
      <c r="B16" s="22" t="s">
        <v>313</v>
      </c>
      <c r="C16" s="22" t="s">
        <v>16</v>
      </c>
      <c r="D16" s="87" t="s">
        <v>395</v>
      </c>
      <c r="E16" s="56">
        <v>0</v>
      </c>
      <c r="F16" s="30">
        <v>52</v>
      </c>
      <c r="G16" s="52">
        <f>'Ст. юн. Мн.'!E16+LARGE('Ст. юн. Мн.'!F16:F16,1)</f>
        <v>52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3">
        <v>9</v>
      </c>
      <c r="B17" s="106" t="s">
        <v>419</v>
      </c>
      <c r="C17" s="106" t="s">
        <v>25</v>
      </c>
      <c r="D17" s="78">
        <v>2002</v>
      </c>
      <c r="E17" s="56">
        <v>0</v>
      </c>
      <c r="F17" s="66">
        <v>47</v>
      </c>
      <c r="G17" s="52">
        <f>'Ст. юн. Мн.'!E17+LARGE('Ст. юн. Мн.'!F17:F17,1)</f>
        <v>47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3">
        <v>10</v>
      </c>
      <c r="B18" s="22" t="s">
        <v>321</v>
      </c>
      <c r="C18" s="22" t="s">
        <v>158</v>
      </c>
      <c r="D18" s="87" t="s">
        <v>395</v>
      </c>
      <c r="E18" s="56">
        <v>0</v>
      </c>
      <c r="F18" s="30">
        <v>44</v>
      </c>
      <c r="G18" s="52">
        <f>'Ст. юн. Мн.'!E18+LARGE('Ст. юн. Мн.'!F18:F18,1)</f>
        <v>44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7" ht="12.75" customHeight="1">
      <c r="A19" s="33">
        <v>11</v>
      </c>
      <c r="B19" s="106" t="s">
        <v>314</v>
      </c>
      <c r="C19" s="106" t="s">
        <v>29</v>
      </c>
      <c r="D19" s="78">
        <v>2002</v>
      </c>
      <c r="E19" s="56">
        <v>0</v>
      </c>
      <c r="F19" s="66">
        <v>43</v>
      </c>
      <c r="G19" s="52">
        <f>'Ст. юн. Мн.'!E19+LARGE('Ст. юн. Мн.'!F19:F19,1)</f>
        <v>43</v>
      </c>
    </row>
    <row r="20" spans="1:7" ht="12.75" customHeight="1">
      <c r="A20" s="33">
        <v>12</v>
      </c>
      <c r="B20" s="22" t="s">
        <v>320</v>
      </c>
      <c r="C20" s="22" t="s">
        <v>67</v>
      </c>
      <c r="D20" s="87" t="s">
        <v>395</v>
      </c>
      <c r="E20" s="56">
        <v>0</v>
      </c>
      <c r="F20" s="30">
        <v>40.800000000000004</v>
      </c>
      <c r="G20" s="52">
        <f>'Ст. юн. Мн.'!E20+LARGE('Ст. юн. Мн.'!F20:F20,1)</f>
        <v>40.800000000000004</v>
      </c>
    </row>
    <row r="21" spans="1:7" ht="12.75" customHeight="1">
      <c r="A21" s="33">
        <v>13</v>
      </c>
      <c r="B21" s="22" t="s">
        <v>317</v>
      </c>
      <c r="C21" s="22" t="s">
        <v>147</v>
      </c>
      <c r="D21" s="87" t="s">
        <v>395</v>
      </c>
      <c r="E21" s="56">
        <v>0</v>
      </c>
      <c r="F21" s="30">
        <v>37.6</v>
      </c>
      <c r="G21" s="52">
        <f>'Ст. юн. Мн.'!E21+LARGE('Ст. юн. Мн.'!F21:F21,1)</f>
        <v>37.6</v>
      </c>
    </row>
    <row r="22" spans="1:7" ht="12.75" customHeight="1">
      <c r="A22" s="33">
        <v>14</v>
      </c>
      <c r="B22" s="22" t="s">
        <v>420</v>
      </c>
      <c r="C22" s="22" t="s">
        <v>244</v>
      </c>
      <c r="D22" s="87" t="s">
        <v>395</v>
      </c>
      <c r="E22" s="56">
        <v>0</v>
      </c>
      <c r="F22" s="30">
        <v>34.4</v>
      </c>
      <c r="G22" s="52">
        <f>'Ст. юн. Мн.'!E22+LARGE('Ст. юн. Мн.'!F22:F22,1)</f>
        <v>34.4</v>
      </c>
    </row>
    <row r="23" spans="1:7" ht="12.75" customHeight="1">
      <c r="A23" s="33">
        <v>15</v>
      </c>
      <c r="B23" s="22" t="s">
        <v>324</v>
      </c>
      <c r="C23" s="22" t="s">
        <v>140</v>
      </c>
      <c r="D23" s="87" t="s">
        <v>395</v>
      </c>
      <c r="E23" s="56">
        <v>0</v>
      </c>
      <c r="F23" s="30">
        <v>32</v>
      </c>
      <c r="G23" s="52">
        <f>'Ст. юн. Мн.'!E23+LARGE('Ст. юн. Мн.'!F23:F23,1)</f>
        <v>32</v>
      </c>
    </row>
    <row r="24" spans="1:7" ht="12.75" customHeight="1">
      <c r="A24" s="33">
        <v>16</v>
      </c>
      <c r="B24" s="106" t="s">
        <v>421</v>
      </c>
      <c r="C24" s="106" t="s">
        <v>43</v>
      </c>
      <c r="D24" s="107" t="s">
        <v>422</v>
      </c>
      <c r="E24" s="56">
        <v>0</v>
      </c>
      <c r="F24" s="66">
        <v>31</v>
      </c>
      <c r="G24" s="52">
        <f>'Ст. юн. Мн.'!E24+LARGE('Ст. юн. Мн.'!F24:F24,1)</f>
        <v>31</v>
      </c>
    </row>
    <row r="25" spans="1:7" ht="12.75" customHeight="1">
      <c r="A25" s="33">
        <v>17</v>
      </c>
      <c r="B25" s="22" t="s">
        <v>423</v>
      </c>
      <c r="C25" s="22" t="s">
        <v>77</v>
      </c>
      <c r="D25" s="87" t="s">
        <v>395</v>
      </c>
      <c r="E25" s="56">
        <v>0</v>
      </c>
      <c r="F25" s="30">
        <v>29.6</v>
      </c>
      <c r="G25" s="52">
        <f>'Ст. юн. Мн.'!E25+LARGE('Ст. юн. Мн.'!F25:F25,1)</f>
        <v>29.6</v>
      </c>
    </row>
    <row r="26" spans="1:7" ht="15" customHeight="1">
      <c r="A26" s="33">
        <v>18</v>
      </c>
      <c r="B26" s="22" t="s">
        <v>322</v>
      </c>
      <c r="C26" s="22" t="s">
        <v>158</v>
      </c>
      <c r="D26" s="87" t="s">
        <v>395</v>
      </c>
      <c r="E26" s="56">
        <v>0</v>
      </c>
      <c r="F26" s="30">
        <v>24.8</v>
      </c>
      <c r="G26" s="52">
        <f>'Ст. юн. Мн.'!E26+LARGE('Ст. юн. Мн.'!F26:F26,1)</f>
        <v>24.8</v>
      </c>
    </row>
    <row r="27" spans="1:7" ht="15" customHeight="1">
      <c r="A27" s="33">
        <v>19</v>
      </c>
      <c r="B27" s="22" t="s">
        <v>424</v>
      </c>
      <c r="C27" s="22" t="s">
        <v>303</v>
      </c>
      <c r="D27" s="87" t="s">
        <v>395</v>
      </c>
      <c r="E27" s="56">
        <v>0</v>
      </c>
      <c r="F27" s="30">
        <v>22.4</v>
      </c>
      <c r="G27" s="52">
        <f>'Ст. юн. Мн.'!E27+LARGE('Ст. юн. Мн.'!F27:F27,1)</f>
        <v>22.4</v>
      </c>
    </row>
    <row r="28" spans="1:7" ht="15" customHeight="1">
      <c r="A28" s="33">
        <v>20</v>
      </c>
      <c r="B28" s="106" t="s">
        <v>348</v>
      </c>
      <c r="C28" s="106" t="s">
        <v>237</v>
      </c>
      <c r="D28" s="78">
        <v>2002</v>
      </c>
      <c r="E28" s="56">
        <v>0</v>
      </c>
      <c r="F28" s="66">
        <v>20</v>
      </c>
      <c r="G28" s="52">
        <f>'Ст. юн. Мн.'!E28+LARGE('Ст. юн. Мн.'!F28:F28,1)</f>
        <v>20</v>
      </c>
    </row>
    <row r="29" spans="1:7" ht="15" customHeight="1">
      <c r="A29" s="33">
        <v>21</v>
      </c>
      <c r="B29" s="106" t="s">
        <v>319</v>
      </c>
      <c r="C29" s="106" t="s">
        <v>244</v>
      </c>
      <c r="D29" s="78">
        <v>2002</v>
      </c>
      <c r="E29" s="56">
        <v>0</v>
      </c>
      <c r="F29" s="66">
        <v>18</v>
      </c>
      <c r="G29" s="52">
        <f>'Ст. юн. Мн.'!E29+LARGE('Ст. юн. Мн.'!F29:F29,1)</f>
        <v>18</v>
      </c>
    </row>
    <row r="30" spans="1:7" ht="15" customHeight="1">
      <c r="A30" s="33">
        <v>22</v>
      </c>
      <c r="B30" s="22" t="s">
        <v>425</v>
      </c>
      <c r="C30" s="22" t="s">
        <v>167</v>
      </c>
      <c r="D30" s="87" t="s">
        <v>395</v>
      </c>
      <c r="E30" s="56">
        <v>0</v>
      </c>
      <c r="F30" s="30">
        <v>14.4</v>
      </c>
      <c r="G30" s="52">
        <f>'Ст. юн. Мн.'!E30+LARGE('Ст. юн. Мн.'!F30:F30,1)</f>
        <v>14.4</v>
      </c>
    </row>
    <row r="31" spans="1:7" ht="15" customHeight="1">
      <c r="A31" s="33">
        <v>23</v>
      </c>
      <c r="B31" s="22" t="s">
        <v>426</v>
      </c>
      <c r="C31" s="22" t="s">
        <v>25</v>
      </c>
      <c r="D31" s="87" t="s">
        <v>395</v>
      </c>
      <c r="E31" s="56">
        <v>0</v>
      </c>
      <c r="F31" s="30">
        <v>12.8</v>
      </c>
      <c r="G31" s="52">
        <f>'Ст. юн. Мн.'!E31+LARGE('Ст. юн. Мн.'!F31:F31,1)</f>
        <v>12.8</v>
      </c>
    </row>
    <row r="32" spans="1:7" ht="15" customHeight="1">
      <c r="A32" s="33">
        <v>24</v>
      </c>
      <c r="B32" s="22" t="s">
        <v>427</v>
      </c>
      <c r="C32" s="22" t="s">
        <v>147</v>
      </c>
      <c r="D32" s="87" t="s">
        <v>395</v>
      </c>
      <c r="E32" s="56">
        <v>0</v>
      </c>
      <c r="F32" s="30">
        <v>11.2</v>
      </c>
      <c r="G32" s="52">
        <f>'Ст. юн. Мн.'!E32+LARGE('Ст. юн. Мн.'!F32:F32,1)</f>
        <v>11.2</v>
      </c>
    </row>
    <row r="33" spans="1:7" ht="15" customHeight="1">
      <c r="A33" s="33">
        <v>25</v>
      </c>
      <c r="B33" s="106" t="s">
        <v>428</v>
      </c>
      <c r="C33" s="106" t="s">
        <v>43</v>
      </c>
      <c r="D33" s="78">
        <v>2002</v>
      </c>
      <c r="E33" s="56">
        <v>0</v>
      </c>
      <c r="F33" s="66">
        <v>10</v>
      </c>
      <c r="G33" s="52">
        <f>'Ст. юн. Мн.'!E33+LARGE('Ст. юн. Мн.'!F33:F33,1)</f>
        <v>10</v>
      </c>
    </row>
    <row r="34" spans="1:7" ht="15" customHeight="1">
      <c r="A34" s="33">
        <v>26</v>
      </c>
      <c r="B34" s="106" t="s">
        <v>429</v>
      </c>
      <c r="C34" s="106" t="s">
        <v>43</v>
      </c>
      <c r="D34" s="78">
        <v>2002</v>
      </c>
      <c r="E34" s="56">
        <v>0</v>
      </c>
      <c r="F34" s="66">
        <v>8</v>
      </c>
      <c r="G34" s="52">
        <f>'Ст. юн. Мн.'!E34+LARGE('Ст. юн. Мн.'!F34:F34,1)</f>
        <v>8</v>
      </c>
    </row>
    <row r="35" spans="1:7" ht="15" customHeight="1">
      <c r="A35" s="33">
        <v>27</v>
      </c>
      <c r="B35" s="22" t="s">
        <v>332</v>
      </c>
      <c r="C35" s="22" t="s">
        <v>21</v>
      </c>
      <c r="D35" s="87" t="s">
        <v>395</v>
      </c>
      <c r="E35" s="56">
        <v>0</v>
      </c>
      <c r="F35" s="30">
        <v>7.2</v>
      </c>
      <c r="G35" s="52">
        <f>'Ст. юн. Мн.'!E35+LARGE('Ст. юн. Мн.'!F35:F35,1)</f>
        <v>7.2</v>
      </c>
    </row>
    <row r="36" spans="1:7" ht="15" customHeight="1">
      <c r="A36" s="33">
        <v>28</v>
      </c>
      <c r="B36" s="106" t="s">
        <v>342</v>
      </c>
      <c r="C36" s="106" t="s">
        <v>43</v>
      </c>
      <c r="D36" s="78">
        <v>2002</v>
      </c>
      <c r="E36" s="56">
        <v>0</v>
      </c>
      <c r="F36" s="66">
        <v>7</v>
      </c>
      <c r="G36" s="52">
        <f>'Ст. юн. Мн.'!E36+LARGE('Ст. юн. Мн.'!F36:F36,1)</f>
        <v>7</v>
      </c>
    </row>
    <row r="37" spans="1:7" ht="15" customHeight="1">
      <c r="A37" s="33">
        <v>29</v>
      </c>
      <c r="B37" s="106" t="s">
        <v>430</v>
      </c>
      <c r="C37" s="106" t="s">
        <v>43</v>
      </c>
      <c r="D37" s="78">
        <v>2002</v>
      </c>
      <c r="E37" s="56">
        <v>0</v>
      </c>
      <c r="F37" s="66">
        <v>6</v>
      </c>
      <c r="G37" s="52">
        <f>'Ст. юн. Мн.'!E37+LARGE('Ст. юн. Мн.'!F37:F37,1)</f>
        <v>6</v>
      </c>
    </row>
    <row r="38" spans="1:7" ht="15" customHeight="1">
      <c r="A38" s="33">
        <v>30</v>
      </c>
      <c r="B38" s="22" t="s">
        <v>346</v>
      </c>
      <c r="C38" s="22" t="s">
        <v>67</v>
      </c>
      <c r="D38" s="87" t="s">
        <v>395</v>
      </c>
      <c r="E38" s="56">
        <v>0</v>
      </c>
      <c r="F38" s="30">
        <v>5.6</v>
      </c>
      <c r="G38" s="52">
        <f>'Ст. юн. Мн.'!E38+LARGE('Ст. юн. Мн.'!F38:F38,1)</f>
        <v>5.6</v>
      </c>
    </row>
    <row r="39" spans="1:7" ht="15" customHeight="1">
      <c r="A39" s="33">
        <v>31</v>
      </c>
      <c r="B39" s="106" t="s">
        <v>431</v>
      </c>
      <c r="C39" s="106" t="s">
        <v>21</v>
      </c>
      <c r="D39" s="78">
        <v>2002</v>
      </c>
      <c r="E39" s="56">
        <v>0</v>
      </c>
      <c r="F39" s="66">
        <v>5</v>
      </c>
      <c r="G39" s="52">
        <f>'Ст. юн. Мн.'!E39+LARGE('Ст. юн. Мн.'!F39:F39,1)</f>
        <v>5</v>
      </c>
    </row>
    <row r="40" spans="1:7" ht="15" customHeight="1">
      <c r="A40" s="33">
        <v>32</v>
      </c>
      <c r="B40" s="22" t="s">
        <v>336</v>
      </c>
      <c r="C40" s="22" t="s">
        <v>25</v>
      </c>
      <c r="D40" s="87" t="s">
        <v>395</v>
      </c>
      <c r="E40" s="56">
        <v>0</v>
      </c>
      <c r="F40" s="30">
        <v>4.800000000000001</v>
      </c>
      <c r="G40" s="52">
        <f>'Ст. юн. Мн.'!E40+LARGE('Ст. юн. Мн.'!F40:F40,1)</f>
        <v>4.800000000000001</v>
      </c>
    </row>
    <row r="41" spans="1:7" ht="15" customHeight="1">
      <c r="A41" s="33">
        <v>33</v>
      </c>
      <c r="B41" s="106" t="s">
        <v>340</v>
      </c>
      <c r="C41" s="106" t="s">
        <v>10</v>
      </c>
      <c r="D41" s="78">
        <v>2002</v>
      </c>
      <c r="E41" s="56">
        <v>0</v>
      </c>
      <c r="F41" s="66">
        <v>4</v>
      </c>
      <c r="G41" s="52">
        <f>'Ст. юн. Мн.'!E41+LARGE('Ст. юн. Мн.'!F41:F41,1)</f>
        <v>4</v>
      </c>
    </row>
    <row r="42" spans="1:7" ht="15" customHeight="1">
      <c r="A42" s="33">
        <v>34</v>
      </c>
      <c r="B42" s="22" t="s">
        <v>432</v>
      </c>
      <c r="C42" s="22" t="s">
        <v>153</v>
      </c>
      <c r="D42" s="87" t="s">
        <v>395</v>
      </c>
      <c r="E42" s="56">
        <v>0</v>
      </c>
      <c r="F42" s="30">
        <v>3.2</v>
      </c>
      <c r="G42" s="52">
        <f>'Ст. юн. Мн.'!E42+LARGE('Ст. юн. Мн.'!F42:F42,1)</f>
        <v>3.2</v>
      </c>
    </row>
    <row r="43" spans="1:7" ht="15" customHeight="1">
      <c r="A43" s="33">
        <v>35</v>
      </c>
      <c r="B43" s="22" t="s">
        <v>433</v>
      </c>
      <c r="C43" s="22" t="s">
        <v>140</v>
      </c>
      <c r="D43" s="87" t="s">
        <v>395</v>
      </c>
      <c r="E43" s="56">
        <v>0</v>
      </c>
      <c r="F43" s="30">
        <v>2.4000000000000004</v>
      </c>
      <c r="G43" s="52">
        <f>'Ст. юн. Мн.'!E43+LARGE('Ст. юн. Мн.'!F43:F43,1)</f>
        <v>2.4000000000000004</v>
      </c>
    </row>
    <row r="44" spans="1:7" ht="15" customHeight="1">
      <c r="A44" s="33">
        <v>36</v>
      </c>
      <c r="B44" s="106" t="s">
        <v>352</v>
      </c>
      <c r="C44" s="106" t="s">
        <v>21</v>
      </c>
      <c r="D44" s="78">
        <v>2002</v>
      </c>
      <c r="E44" s="56">
        <v>0</v>
      </c>
      <c r="F44" s="66">
        <v>2</v>
      </c>
      <c r="G44" s="52">
        <f>'Ст. юн. Мн.'!E44+LARGE('Ст. юн. Мн.'!F44:F44,1)</f>
        <v>2</v>
      </c>
    </row>
    <row r="45" spans="1:7" ht="15" customHeight="1">
      <c r="A45" s="33">
        <v>37</v>
      </c>
      <c r="B45" s="22" t="s">
        <v>434</v>
      </c>
      <c r="C45" s="22" t="s">
        <v>167</v>
      </c>
      <c r="D45" s="87" t="s">
        <v>395</v>
      </c>
      <c r="E45" s="56">
        <v>0</v>
      </c>
      <c r="F45" s="30">
        <v>1.6</v>
      </c>
      <c r="G45" s="52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2" customWidth="1"/>
    <col min="6" max="6" width="9.8515625" style="2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435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6"/>
      <c r="F2" s="6"/>
    </row>
    <row r="3" spans="1:7" ht="12.75" customHeight="1">
      <c r="A3" s="88" t="s">
        <v>436</v>
      </c>
      <c r="B3" s="12"/>
      <c r="C3" s="12"/>
      <c r="D3" s="13"/>
      <c r="E3" s="45"/>
      <c r="F3" s="45"/>
      <c r="G3" s="95"/>
    </row>
    <row r="4" spans="1:6" ht="12.75" customHeight="1">
      <c r="A4" s="11"/>
      <c r="B4" s="70"/>
      <c r="C4" s="70"/>
      <c r="D4" s="11"/>
      <c r="E4" s="14"/>
      <c r="F4" s="14"/>
    </row>
    <row r="5" spans="1:6" ht="12.75" customHeight="1">
      <c r="A5" s="11"/>
      <c r="B5" s="70"/>
      <c r="C5" s="70"/>
      <c r="D5" s="11"/>
      <c r="E5" s="14"/>
      <c r="F5" s="14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310</v>
      </c>
      <c r="F6" s="16" t="s">
        <v>394</v>
      </c>
      <c r="G6" s="16" t="s">
        <v>7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3">
        <v>1</v>
      </c>
      <c r="B9" s="106" t="s">
        <v>355</v>
      </c>
      <c r="C9" s="108" t="s">
        <v>63</v>
      </c>
      <c r="D9" s="109">
        <v>2000</v>
      </c>
      <c r="E9" s="79">
        <v>80.2</v>
      </c>
      <c r="F9" s="66">
        <v>55</v>
      </c>
      <c r="G9" s="52">
        <f>'Юниоры. Мн.'!E9+LARGE('Юниоры. Мн.'!F9:F9,1)</f>
        <v>135.2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3">
        <v>2</v>
      </c>
      <c r="B10" s="106" t="s">
        <v>364</v>
      </c>
      <c r="C10" s="106" t="s">
        <v>269</v>
      </c>
      <c r="D10" s="107" t="s">
        <v>409</v>
      </c>
      <c r="E10" s="79">
        <v>43.9</v>
      </c>
      <c r="F10" s="66">
        <v>80</v>
      </c>
      <c r="G10" s="52">
        <f>'Юниоры. Мн.'!E10+LARGE('Юниоры. Мн.'!F10:F10,1)</f>
        <v>123.9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3">
        <v>3</v>
      </c>
      <c r="B11" s="110" t="s">
        <v>359</v>
      </c>
      <c r="C11" s="35" t="s">
        <v>167</v>
      </c>
      <c r="D11" s="109">
        <v>2000</v>
      </c>
      <c r="E11" s="79">
        <v>41.1</v>
      </c>
      <c r="F11" s="66">
        <v>51</v>
      </c>
      <c r="G11" s="52">
        <f>'Юниоры. Мн.'!E11+LARGE('Юниоры. Мн.'!F11:F11,1)</f>
        <v>92.1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3">
        <v>4</v>
      </c>
      <c r="B12" s="35" t="s">
        <v>377</v>
      </c>
      <c r="C12" s="35" t="s">
        <v>123</v>
      </c>
      <c r="D12" s="109">
        <v>2000</v>
      </c>
      <c r="E12" s="79">
        <v>37</v>
      </c>
      <c r="F12" s="66">
        <v>47</v>
      </c>
      <c r="G12" s="52">
        <f>'Юниоры. Мн.'!E12+LARGE('Юниоры. Мн.'!F12:F12,1)</f>
        <v>84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3">
        <v>5</v>
      </c>
      <c r="B13" s="106" t="s">
        <v>381</v>
      </c>
      <c r="C13" s="106" t="s">
        <v>237</v>
      </c>
      <c r="D13" s="107" t="s">
        <v>409</v>
      </c>
      <c r="E13" s="66">
        <v>0</v>
      </c>
      <c r="F13" s="66">
        <v>65</v>
      </c>
      <c r="G13" s="52">
        <f>'Юниоры. Мн.'!E13+LARGE('Юниоры. Мн.'!F13:F13,1)</f>
        <v>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3">
        <v>6</v>
      </c>
      <c r="B14" s="59" t="s">
        <v>356</v>
      </c>
      <c r="C14" s="59" t="s">
        <v>357</v>
      </c>
      <c r="D14" s="109">
        <v>2000</v>
      </c>
      <c r="E14" s="79">
        <v>61</v>
      </c>
      <c r="F14" s="66">
        <v>0</v>
      </c>
      <c r="G14" s="52">
        <f>'Юниоры. Мн.'!E14+LARGE('Юниоры. Мн.'!F14:F14,1)</f>
        <v>61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3">
        <v>7</v>
      </c>
      <c r="B15" s="59" t="s">
        <v>360</v>
      </c>
      <c r="C15" s="59" t="s">
        <v>167</v>
      </c>
      <c r="D15" s="109">
        <v>2000</v>
      </c>
      <c r="E15" s="79">
        <v>17.2</v>
      </c>
      <c r="F15" s="66">
        <v>40</v>
      </c>
      <c r="G15" s="52">
        <f>'Юниоры. Мн.'!E15+LARGE('Юниоры. Мн.'!F15:F15,1)</f>
        <v>57.2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3">
        <v>8</v>
      </c>
      <c r="B16" s="59" t="s">
        <v>361</v>
      </c>
      <c r="C16" s="59" t="s">
        <v>362</v>
      </c>
      <c r="D16" s="109">
        <v>2000</v>
      </c>
      <c r="E16" s="79">
        <v>12.8</v>
      </c>
      <c r="F16" s="66">
        <v>43</v>
      </c>
      <c r="G16" s="52">
        <f>'Юниоры. Мн.'!E16+LARGE('Юниоры. Мн.'!F16:F16,1)</f>
        <v>55.8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3">
        <v>9</v>
      </c>
      <c r="B17" s="106" t="s">
        <v>437</v>
      </c>
      <c r="C17" s="106" t="s">
        <v>16</v>
      </c>
      <c r="D17" s="107">
        <v>2001</v>
      </c>
      <c r="E17" s="56">
        <v>18</v>
      </c>
      <c r="F17" s="56">
        <v>27.200000000000003</v>
      </c>
      <c r="G17" s="52">
        <f>'Юниоры. Мн.'!E17+LARGE('Юниоры. Мн.'!F17:F17,1)</f>
        <v>45.2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3">
        <v>10</v>
      </c>
      <c r="B18" s="108" t="s">
        <v>438</v>
      </c>
      <c r="C18" s="108" t="s">
        <v>21</v>
      </c>
      <c r="D18" s="33">
        <v>2000</v>
      </c>
      <c r="E18" s="66">
        <v>6.6</v>
      </c>
      <c r="F18" s="66">
        <v>34</v>
      </c>
      <c r="G18" s="52">
        <f>'Юниоры. Мн.'!E18+LARGE('Юниоры. Мн.'!F18:F18,1)</f>
        <v>40.6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2.75" customHeight="1">
      <c r="A19" s="33">
        <v>11</v>
      </c>
      <c r="B19" s="106" t="s">
        <v>369</v>
      </c>
      <c r="C19" s="106" t="s">
        <v>12</v>
      </c>
      <c r="D19" s="107">
        <v>2001</v>
      </c>
      <c r="E19" s="53">
        <v>3.4</v>
      </c>
      <c r="F19" s="66">
        <v>32</v>
      </c>
      <c r="G19" s="52">
        <f>'Юниоры. Мн.'!E19+LARGE('Юниоры. Мн.'!F19:F19,1)</f>
        <v>35.4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2.75" customHeight="1">
      <c r="A20" s="33">
        <v>12</v>
      </c>
      <c r="B20" s="111" t="s">
        <v>365</v>
      </c>
      <c r="C20" s="111" t="s">
        <v>27</v>
      </c>
      <c r="D20" s="112">
        <v>2000</v>
      </c>
      <c r="E20" s="79">
        <v>2.7</v>
      </c>
      <c r="F20" s="66">
        <v>31</v>
      </c>
      <c r="G20" s="52">
        <f>'Юниоры. Мн.'!E20+LARGE('Юниоры. Мн.'!F20:F20,1)</f>
        <v>33.7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2" customFormat="1" ht="12.75" customHeight="1">
      <c r="A21" s="33">
        <v>13</v>
      </c>
      <c r="B21" s="106" t="s">
        <v>439</v>
      </c>
      <c r="C21" s="106" t="s">
        <v>237</v>
      </c>
      <c r="D21" s="107">
        <v>2001</v>
      </c>
      <c r="E21" s="56">
        <v>0</v>
      </c>
      <c r="F21" s="66">
        <v>29.6</v>
      </c>
      <c r="G21" s="52">
        <f>'Юниоры. Мн.'!E21+LARGE('Юниоры. Мн.'!F21:F21,1)</f>
        <v>29.6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2" customFormat="1" ht="12.75" customHeight="1">
      <c r="A22" s="33">
        <v>14</v>
      </c>
      <c r="B22" s="106" t="s">
        <v>358</v>
      </c>
      <c r="C22" s="113" t="s">
        <v>10</v>
      </c>
      <c r="D22" s="107" t="s">
        <v>409</v>
      </c>
      <c r="E22" s="66">
        <v>0</v>
      </c>
      <c r="F22" s="66">
        <v>28</v>
      </c>
      <c r="G22" s="52">
        <f>'Юниоры. Мн.'!E22+LARGE('Юниоры. Мн.'!F22:F22,1)</f>
        <v>28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2" customFormat="1" ht="12.75" customHeight="1">
      <c r="A23" s="33">
        <v>15</v>
      </c>
      <c r="B23" s="106" t="s">
        <v>440</v>
      </c>
      <c r="C23" s="106" t="s">
        <v>237</v>
      </c>
      <c r="D23" s="107" t="s">
        <v>409</v>
      </c>
      <c r="E23" s="66">
        <v>0</v>
      </c>
      <c r="F23" s="66">
        <v>24</v>
      </c>
      <c r="G23" s="52">
        <f>'Юниоры. Мн.'!E23+LARGE('Юниоры. Мн.'!F23:F23,1)</f>
        <v>24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2" customFormat="1" ht="12.75" customHeight="1">
      <c r="A24" s="33">
        <v>16</v>
      </c>
      <c r="B24" s="106" t="s">
        <v>441</v>
      </c>
      <c r="C24" s="106" t="s">
        <v>16</v>
      </c>
      <c r="D24" s="107">
        <v>2001</v>
      </c>
      <c r="E24" s="56">
        <v>0</v>
      </c>
      <c r="F24" s="66">
        <v>22.4</v>
      </c>
      <c r="G24" s="52">
        <f>'Юниоры. Мн.'!E24+LARGE('Юниоры. Мн.'!F24:F24,1)</f>
        <v>22.4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7" ht="12.75" customHeight="1">
      <c r="A25" s="33">
        <v>17</v>
      </c>
      <c r="B25" s="106" t="s">
        <v>368</v>
      </c>
      <c r="C25" s="106" t="s">
        <v>10</v>
      </c>
      <c r="D25" s="107" t="s">
        <v>409</v>
      </c>
      <c r="E25" s="66">
        <v>0</v>
      </c>
      <c r="F25" s="66">
        <v>22</v>
      </c>
      <c r="G25" s="52">
        <f>'Юниоры. Мн.'!E25+LARGE('Юниоры. Мн.'!F25:F25,1)</f>
        <v>22</v>
      </c>
    </row>
    <row r="26" spans="1:7" ht="12.75" customHeight="1">
      <c r="A26" s="33">
        <v>18</v>
      </c>
      <c r="B26" s="106" t="s">
        <v>389</v>
      </c>
      <c r="C26" s="106" t="s">
        <v>234</v>
      </c>
      <c r="D26" s="107">
        <v>2001</v>
      </c>
      <c r="E26" s="56">
        <v>0</v>
      </c>
      <c r="F26" s="66">
        <v>20.8</v>
      </c>
      <c r="G26" s="52">
        <f>'Юниоры. Мн.'!E26+LARGE('Юниоры. Мн.'!F26:F26,1)</f>
        <v>20.8</v>
      </c>
    </row>
    <row r="27" spans="1:7" ht="12.75" customHeight="1">
      <c r="A27" s="33">
        <v>19</v>
      </c>
      <c r="B27" s="59" t="s">
        <v>442</v>
      </c>
      <c r="C27" s="59" t="s">
        <v>303</v>
      </c>
      <c r="D27" s="109">
        <v>2000</v>
      </c>
      <c r="E27" s="79">
        <v>19.8</v>
      </c>
      <c r="F27" s="66">
        <v>0</v>
      </c>
      <c r="G27" s="52">
        <f>'Юниоры. Мн.'!E27+LARGE('Юниоры. Мн.'!F27:F27,1)</f>
        <v>19.8</v>
      </c>
    </row>
    <row r="28" spans="1:7" ht="12.75" customHeight="1">
      <c r="A28" s="33">
        <v>20</v>
      </c>
      <c r="B28" s="106" t="s">
        <v>372</v>
      </c>
      <c r="C28" s="106" t="s">
        <v>29</v>
      </c>
      <c r="D28" s="107">
        <v>2001</v>
      </c>
      <c r="E28" s="56">
        <v>0</v>
      </c>
      <c r="F28" s="66">
        <v>19.200000000000003</v>
      </c>
      <c r="G28" s="52">
        <f>'Юниоры. Мн.'!E28+LARGE('Юниоры. Мн.'!F28:F28,1)</f>
        <v>19.200000000000003</v>
      </c>
    </row>
    <row r="29" spans="1:22" s="2" customFormat="1" ht="12.75" customHeight="1">
      <c r="A29" s="33">
        <v>21</v>
      </c>
      <c r="B29" s="106" t="s">
        <v>376</v>
      </c>
      <c r="C29" s="106" t="s">
        <v>127</v>
      </c>
      <c r="D29" s="107" t="s">
        <v>409</v>
      </c>
      <c r="E29" s="66">
        <v>0</v>
      </c>
      <c r="F29" s="66">
        <v>18</v>
      </c>
      <c r="G29" s="52">
        <f>'Юниоры. Мн.'!E29+LARGE('Юниоры. Мн.'!F29:F29,1)</f>
        <v>18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7" ht="12.75" customHeight="1">
      <c r="A30" s="33">
        <v>22</v>
      </c>
      <c r="B30" s="106" t="s">
        <v>388</v>
      </c>
      <c r="C30" s="106" t="s">
        <v>27</v>
      </c>
      <c r="D30" s="107">
        <v>2001</v>
      </c>
      <c r="E30" s="56">
        <v>0</v>
      </c>
      <c r="F30" s="66">
        <v>17.6</v>
      </c>
      <c r="G30" s="52">
        <f>'Юниоры. Мн.'!E30+LARGE('Юниоры. Мн.'!F30:F30,1)</f>
        <v>17.6</v>
      </c>
    </row>
    <row r="31" spans="1:7" ht="12.75" customHeight="1">
      <c r="A31" s="33">
        <v>23</v>
      </c>
      <c r="B31" s="106" t="s">
        <v>443</v>
      </c>
      <c r="C31" s="106" t="s">
        <v>237</v>
      </c>
      <c r="D31" s="107" t="s">
        <v>409</v>
      </c>
      <c r="E31" s="66">
        <v>0</v>
      </c>
      <c r="F31" s="66">
        <v>14</v>
      </c>
      <c r="G31" s="52">
        <f>'Юниоры. Мн.'!E31+LARGE('Юниоры. Мн.'!F31:F31,1)</f>
        <v>14</v>
      </c>
    </row>
    <row r="32" spans="1:7" ht="12.75" customHeight="1">
      <c r="A32" s="33">
        <v>24</v>
      </c>
      <c r="B32" s="59" t="s">
        <v>375</v>
      </c>
      <c r="C32" s="59" t="s">
        <v>147</v>
      </c>
      <c r="D32" s="109">
        <v>2000</v>
      </c>
      <c r="E32" s="79">
        <v>13</v>
      </c>
      <c r="F32" s="66">
        <v>0</v>
      </c>
      <c r="G32" s="52">
        <f>'Юниоры. Мн.'!E32+LARGE('Юниоры. Мн.'!F32:F32,1)</f>
        <v>13</v>
      </c>
    </row>
    <row r="33" spans="1:7" ht="12.75" customHeight="1">
      <c r="A33" s="33">
        <v>25</v>
      </c>
      <c r="B33" s="106" t="s">
        <v>366</v>
      </c>
      <c r="C33" s="106" t="s">
        <v>29</v>
      </c>
      <c r="D33" s="107">
        <v>2001</v>
      </c>
      <c r="E33" s="56">
        <v>0</v>
      </c>
      <c r="F33" s="66">
        <v>12.8</v>
      </c>
      <c r="G33" s="52">
        <f>'Юниоры. Мн.'!E33+LARGE('Юниоры. Мн.'!F33:F33,1)</f>
        <v>12.8</v>
      </c>
    </row>
    <row r="34" spans="1:7" ht="12.75" customHeight="1">
      <c r="A34" s="33">
        <v>26</v>
      </c>
      <c r="B34" s="106" t="s">
        <v>444</v>
      </c>
      <c r="C34" s="106" t="s">
        <v>12</v>
      </c>
      <c r="D34" s="107">
        <v>2001</v>
      </c>
      <c r="E34" s="56">
        <v>0</v>
      </c>
      <c r="F34" s="66">
        <v>11.2</v>
      </c>
      <c r="G34" s="52">
        <f>'Юниоры. Мн.'!E34+LARGE('Юниоры. Мн.'!F34:F34,1)</f>
        <v>11.2</v>
      </c>
    </row>
    <row r="35" spans="1:7" ht="12.75" customHeight="1">
      <c r="A35" s="33">
        <v>27</v>
      </c>
      <c r="B35" s="106" t="s">
        <v>370</v>
      </c>
      <c r="C35" s="106" t="s">
        <v>10</v>
      </c>
      <c r="D35" s="107">
        <v>2001</v>
      </c>
      <c r="E35" s="56">
        <v>0</v>
      </c>
      <c r="F35" s="66">
        <v>9.600000000000001</v>
      </c>
      <c r="G35" s="52">
        <f>'Юниоры. Мн.'!E35+LARGE('Юниоры. Мн.'!F35:F35,1)</f>
        <v>9.600000000000001</v>
      </c>
    </row>
    <row r="36" spans="1:7" ht="12.75" customHeight="1">
      <c r="A36" s="33">
        <v>28</v>
      </c>
      <c r="B36" s="106" t="s">
        <v>445</v>
      </c>
      <c r="C36" s="106" t="s">
        <v>234</v>
      </c>
      <c r="D36" s="107">
        <v>2001</v>
      </c>
      <c r="E36" s="56">
        <v>0</v>
      </c>
      <c r="F36" s="66">
        <v>7.2</v>
      </c>
      <c r="G36" s="52">
        <f>'Юниоры. Мн.'!E36+LARGE('Юниоры. Мн.'!F36:F36,1)</f>
        <v>7.2</v>
      </c>
    </row>
    <row r="37" spans="1:7" ht="12.75" customHeight="1">
      <c r="A37" s="33">
        <v>29</v>
      </c>
      <c r="B37" s="106" t="s">
        <v>446</v>
      </c>
      <c r="C37" s="106" t="s">
        <v>43</v>
      </c>
      <c r="D37" s="107">
        <v>2001</v>
      </c>
      <c r="E37" s="56">
        <v>0</v>
      </c>
      <c r="F37" s="66">
        <v>2.4000000000000004</v>
      </c>
      <c r="G37" s="52">
        <f>'Юниоры. Мн.'!E37+LARGE('Юниоры. Мн.'!F37:F37,1)</f>
        <v>2.4000000000000004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4.140625" style="1" customWidth="1"/>
    <col min="6" max="8" width="10.8515625" style="1" customWidth="1"/>
    <col min="9" max="9" width="10.8515625" style="3" customWidth="1"/>
    <col min="10" max="255" width="8.00390625" style="1" customWidth="1"/>
  </cols>
  <sheetData>
    <row r="1" spans="1:4" s="8" customFormat="1" ht="15" customHeight="1">
      <c r="A1" s="4" t="s">
        <v>0</v>
      </c>
      <c r="B1" s="5"/>
      <c r="C1" s="5"/>
      <c r="D1" s="5"/>
    </row>
    <row r="2" spans="1:9" ht="12.75" customHeight="1">
      <c r="A2" s="10"/>
      <c r="D2" s="10"/>
      <c r="E2" s="10"/>
      <c r="F2" s="10"/>
      <c r="G2" s="10"/>
      <c r="H2" s="10"/>
      <c r="I2" s="11"/>
    </row>
    <row r="3" spans="1:9" s="12" customFormat="1" ht="12.75" customHeight="1">
      <c r="A3" s="12" t="s">
        <v>53</v>
      </c>
      <c r="B3" s="13"/>
      <c r="C3" s="13"/>
      <c r="D3" s="13"/>
      <c r="E3" s="13"/>
      <c r="F3" s="13"/>
      <c r="G3" s="13"/>
      <c r="H3" s="13"/>
      <c r="I3" s="15"/>
    </row>
    <row r="4" spans="1:9" ht="12.75" customHeight="1">
      <c r="A4" s="10"/>
      <c r="D4" s="10"/>
      <c r="E4" s="10"/>
      <c r="F4" s="10"/>
      <c r="G4" s="10"/>
      <c r="H4" s="10"/>
      <c r="I4" s="11"/>
    </row>
    <row r="5" spans="1:9" ht="12.75" customHeight="1">
      <c r="A5" s="10"/>
      <c r="D5" s="10"/>
      <c r="E5" s="10"/>
      <c r="F5" s="10"/>
      <c r="G5" s="10"/>
      <c r="H5" s="10"/>
      <c r="I5" s="11"/>
    </row>
    <row r="6" spans="1:9" ht="24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54</v>
      </c>
      <c r="F6" s="16" t="s">
        <v>55</v>
      </c>
      <c r="G6" s="16" t="s">
        <v>56</v>
      </c>
      <c r="H6" s="16" t="s">
        <v>57</v>
      </c>
      <c r="I6" s="16" t="s">
        <v>7</v>
      </c>
    </row>
    <row r="7" spans="1:9" ht="12.75" customHeight="1">
      <c r="A7" s="16"/>
      <c r="B7" s="16"/>
      <c r="C7" s="16"/>
      <c r="D7" s="16"/>
      <c r="E7" s="31">
        <v>43553</v>
      </c>
      <c r="F7" s="31">
        <v>43593</v>
      </c>
      <c r="G7" s="31">
        <v>43625</v>
      </c>
      <c r="H7" s="32" t="s">
        <v>58</v>
      </c>
      <c r="I7" s="16"/>
    </row>
    <row r="8" spans="1:9" ht="12.75" customHeight="1">
      <c r="A8" s="16"/>
      <c r="B8" s="16"/>
      <c r="C8" s="16"/>
      <c r="D8" s="16"/>
      <c r="E8" s="32" t="s">
        <v>59</v>
      </c>
      <c r="F8" s="32" t="s">
        <v>8</v>
      </c>
      <c r="G8" s="32" t="s">
        <v>60</v>
      </c>
      <c r="H8" s="32" t="s">
        <v>8</v>
      </c>
      <c r="I8" s="16"/>
    </row>
    <row r="9" spans="1:9" s="9" customFormat="1" ht="12.75" customHeight="1">
      <c r="A9" s="33">
        <v>1</v>
      </c>
      <c r="B9" s="34" t="s">
        <v>61</v>
      </c>
      <c r="C9" s="35" t="s">
        <v>16</v>
      </c>
      <c r="D9" s="36">
        <v>2004</v>
      </c>
      <c r="E9" s="37">
        <v>72.8</v>
      </c>
      <c r="F9" s="24">
        <v>100</v>
      </c>
      <c r="G9" s="38">
        <v>96</v>
      </c>
      <c r="H9" s="24">
        <v>80</v>
      </c>
      <c r="I9" s="25">
        <f>LARGE('Мл.дев. Б.'!E9:H9,1)+LARGE('Мл.дев. Б.'!E9:H9,2)</f>
        <v>196</v>
      </c>
    </row>
    <row r="10" spans="1:9" s="9" customFormat="1" ht="12.75" customHeight="1">
      <c r="A10" s="33">
        <v>2</v>
      </c>
      <c r="B10" s="34" t="s">
        <v>62</v>
      </c>
      <c r="C10" s="35" t="s">
        <v>63</v>
      </c>
      <c r="D10" s="36">
        <v>2004</v>
      </c>
      <c r="E10" s="37">
        <v>91</v>
      </c>
      <c r="F10" s="24">
        <v>10</v>
      </c>
      <c r="G10" s="38">
        <v>5.76</v>
      </c>
      <c r="H10" s="24">
        <v>100</v>
      </c>
      <c r="I10" s="25">
        <f>LARGE('Мл.дев. Б.'!E10:H10,1)+LARGE('Мл.дев. Б.'!E10:H10,2)</f>
        <v>191</v>
      </c>
    </row>
    <row r="11" spans="1:9" s="9" customFormat="1" ht="12.75" customHeight="1">
      <c r="A11" s="33">
        <v>3</v>
      </c>
      <c r="B11" s="22" t="s">
        <v>64</v>
      </c>
      <c r="C11" s="22" t="s">
        <v>27</v>
      </c>
      <c r="D11" s="39">
        <v>2005</v>
      </c>
      <c r="E11" s="37">
        <v>39.13</v>
      </c>
      <c r="F11" s="24">
        <v>65</v>
      </c>
      <c r="G11" s="38">
        <v>76.8</v>
      </c>
      <c r="H11" s="24">
        <v>14</v>
      </c>
      <c r="I11" s="25">
        <f>LARGE('Мл.дев. Б.'!E11:H11,1)+LARGE('Мл.дев. Б.'!E11:H11,2)</f>
        <v>141.8</v>
      </c>
    </row>
    <row r="12" spans="1:9" s="9" customFormat="1" ht="14.25" customHeight="1">
      <c r="A12" s="33">
        <v>4</v>
      </c>
      <c r="B12" s="34" t="s">
        <v>65</v>
      </c>
      <c r="C12" s="35" t="s">
        <v>16</v>
      </c>
      <c r="D12" s="36">
        <v>2004</v>
      </c>
      <c r="E12" s="37">
        <v>50.05</v>
      </c>
      <c r="F12" s="24">
        <v>80</v>
      </c>
      <c r="G12" s="38">
        <v>48.96</v>
      </c>
      <c r="H12" s="24">
        <v>51</v>
      </c>
      <c r="I12" s="25">
        <f>LARGE('Мл.дев. Б.'!E12:H12,1)+LARGE('Мл.дев. Б.'!E12:H12,2)</f>
        <v>131</v>
      </c>
    </row>
    <row r="13" spans="1:9" s="9" customFormat="1" ht="14.25" customHeight="1">
      <c r="A13" s="33">
        <v>5</v>
      </c>
      <c r="B13" s="40" t="s">
        <v>66</v>
      </c>
      <c r="C13" s="41" t="s">
        <v>67</v>
      </c>
      <c r="D13" s="39">
        <v>2005</v>
      </c>
      <c r="E13" s="37">
        <v>42.77</v>
      </c>
      <c r="F13" s="24">
        <v>20</v>
      </c>
      <c r="G13" s="38">
        <v>62.4</v>
      </c>
      <c r="H13" s="24">
        <v>55</v>
      </c>
      <c r="I13" s="25">
        <f>LARGE('Мл.дев. Б.'!E13:H13,1)+LARGE('Мл.дев. Б.'!E13:H13,2)</f>
        <v>117.4</v>
      </c>
    </row>
    <row r="14" spans="1:9" s="9" customFormat="1" ht="14.25" customHeight="1">
      <c r="A14" s="33">
        <v>6</v>
      </c>
      <c r="B14" s="22" t="s">
        <v>68</v>
      </c>
      <c r="C14" s="22" t="s">
        <v>16</v>
      </c>
      <c r="D14" s="39">
        <v>2005</v>
      </c>
      <c r="E14" s="37">
        <v>59.15</v>
      </c>
      <c r="F14" s="24">
        <v>51</v>
      </c>
      <c r="G14" s="38">
        <v>19.2</v>
      </c>
      <c r="H14" s="24">
        <v>37</v>
      </c>
      <c r="I14" s="25">
        <f>LARGE('Мл.дев. Б.'!E14:H14,1)+LARGE('Мл.дев. Б.'!E14:H14,2)</f>
        <v>110.15</v>
      </c>
    </row>
    <row r="15" spans="1:9" s="9" customFormat="1" ht="14.25" customHeight="1">
      <c r="A15" s="33">
        <v>7</v>
      </c>
      <c r="B15" s="22" t="s">
        <v>69</v>
      </c>
      <c r="C15" s="22" t="s">
        <v>25</v>
      </c>
      <c r="D15" s="39">
        <v>2005</v>
      </c>
      <c r="E15" s="30">
        <v>0</v>
      </c>
      <c r="F15" s="24">
        <v>12</v>
      </c>
      <c r="G15" s="38">
        <v>38.4</v>
      </c>
      <c r="H15" s="24">
        <v>65</v>
      </c>
      <c r="I15" s="25">
        <f>LARGE('Мл.дев. Б.'!E15:H15,1)+LARGE('Мл.дев. Б.'!E15:H15,2)</f>
        <v>103.4</v>
      </c>
    </row>
    <row r="16" spans="1:9" s="9" customFormat="1" ht="14.25" customHeight="1">
      <c r="A16" s="33">
        <v>8</v>
      </c>
      <c r="B16" s="35" t="s">
        <v>70</v>
      </c>
      <c r="C16" s="35" t="s">
        <v>71</v>
      </c>
      <c r="D16" s="36">
        <v>2004</v>
      </c>
      <c r="E16" s="37">
        <v>30.94</v>
      </c>
      <c r="F16" s="24">
        <v>55</v>
      </c>
      <c r="G16" s="24">
        <v>0</v>
      </c>
      <c r="H16" s="24">
        <v>26</v>
      </c>
      <c r="I16" s="25">
        <f>LARGE('Мл.дев. Б.'!E16:H16,1)+LARGE('Мл.дев. Б.'!E16:H16,2)</f>
        <v>85.94</v>
      </c>
    </row>
    <row r="17" spans="1:9" s="9" customFormat="1" ht="14.25" customHeight="1">
      <c r="A17" s="33">
        <v>9</v>
      </c>
      <c r="B17" s="22" t="s">
        <v>72</v>
      </c>
      <c r="C17" s="22" t="s">
        <v>10</v>
      </c>
      <c r="D17" s="39">
        <v>2005</v>
      </c>
      <c r="E17" s="37">
        <v>46.41</v>
      </c>
      <c r="F17" s="24">
        <v>37</v>
      </c>
      <c r="G17" s="24">
        <v>0</v>
      </c>
      <c r="H17" s="24">
        <v>34</v>
      </c>
      <c r="I17" s="25">
        <f>LARGE('Мл.дев. Б.'!E17:H17,1)+LARGE('Мл.дев. Б.'!E17:H17,2)</f>
        <v>83.41</v>
      </c>
    </row>
    <row r="18" spans="1:9" s="9" customFormat="1" ht="14.25" customHeight="1">
      <c r="A18" s="33">
        <v>10</v>
      </c>
      <c r="B18" s="22" t="s">
        <v>73</v>
      </c>
      <c r="C18" s="22" t="s">
        <v>21</v>
      </c>
      <c r="D18" s="39">
        <v>2005</v>
      </c>
      <c r="E18" s="30">
        <v>0</v>
      </c>
      <c r="F18" s="24">
        <v>34</v>
      </c>
      <c r="G18" s="38">
        <v>45.12</v>
      </c>
      <c r="H18" s="30">
        <v>0</v>
      </c>
      <c r="I18" s="25">
        <f>LARGE('Мл.дев. Б.'!E18:H18,1)+LARGE('Мл.дев. Б.'!E18:H18,2)</f>
        <v>79.12</v>
      </c>
    </row>
    <row r="19" spans="1:9" s="9" customFormat="1" ht="14.25" customHeight="1">
      <c r="A19" s="33">
        <v>11</v>
      </c>
      <c r="B19" s="22" t="s">
        <v>74</v>
      </c>
      <c r="C19" s="22" t="s">
        <v>75</v>
      </c>
      <c r="D19" s="39">
        <v>2005</v>
      </c>
      <c r="E19" s="37">
        <v>28.21</v>
      </c>
      <c r="F19" s="30">
        <v>0</v>
      </c>
      <c r="G19" s="38">
        <v>7.68</v>
      </c>
      <c r="H19" s="24">
        <v>47</v>
      </c>
      <c r="I19" s="25">
        <f>LARGE('Мл.дев. Б.'!E19:H19,1)+LARGE('Мл.дев. Б.'!E19:H19,2)</f>
        <v>75.21000000000001</v>
      </c>
    </row>
    <row r="20" spans="1:9" s="9" customFormat="1" ht="14.25" customHeight="1">
      <c r="A20" s="33">
        <v>12</v>
      </c>
      <c r="B20" s="22" t="s">
        <v>76</v>
      </c>
      <c r="C20" s="22" t="s">
        <v>77</v>
      </c>
      <c r="D20" s="36">
        <v>2004</v>
      </c>
      <c r="E20" s="30">
        <v>0</v>
      </c>
      <c r="F20" s="30">
        <v>0</v>
      </c>
      <c r="G20" s="38">
        <v>32.64</v>
      </c>
      <c r="H20" s="24">
        <v>40</v>
      </c>
      <c r="I20" s="25">
        <f>LARGE('Мл.дев. Б.'!E20:H20,1)+LARGE('Мл.дев. Б.'!E20:H20,2)</f>
        <v>72.64</v>
      </c>
    </row>
    <row r="21" spans="1:9" s="9" customFormat="1" ht="14.25" customHeight="1">
      <c r="A21" s="33">
        <v>13</v>
      </c>
      <c r="B21" s="40" t="s">
        <v>78</v>
      </c>
      <c r="C21" s="42" t="s">
        <v>16</v>
      </c>
      <c r="D21" s="36">
        <v>2004</v>
      </c>
      <c r="E21" s="37">
        <v>7.28</v>
      </c>
      <c r="F21" s="24">
        <v>43</v>
      </c>
      <c r="G21" s="38">
        <v>26.88</v>
      </c>
      <c r="H21" s="30">
        <v>0</v>
      </c>
      <c r="I21" s="25">
        <f>LARGE('Мл.дев. Б.'!E21:H21,1)+LARGE('Мл.дев. Б.'!E21:H21,2)</f>
        <v>69.88</v>
      </c>
    </row>
    <row r="22" spans="1:9" ht="15" customHeight="1">
      <c r="A22" s="33">
        <v>14</v>
      </c>
      <c r="B22" s="40" t="s">
        <v>79</v>
      </c>
      <c r="C22" s="22" t="s">
        <v>21</v>
      </c>
      <c r="D22" s="39">
        <v>2005</v>
      </c>
      <c r="E22" s="37">
        <v>23.66</v>
      </c>
      <c r="F22" s="24">
        <v>24</v>
      </c>
      <c r="G22" s="38">
        <v>35.52</v>
      </c>
      <c r="H22" s="24">
        <v>31</v>
      </c>
      <c r="I22" s="25">
        <f>LARGE('Мл.дев. Б.'!E22:H22,1)+LARGE('Мл.дев. Б.'!E22:H22,2)</f>
        <v>66.52000000000001</v>
      </c>
    </row>
    <row r="23" spans="1:9" ht="15" customHeight="1">
      <c r="A23" s="33">
        <v>15</v>
      </c>
      <c r="B23" s="22" t="s">
        <v>80</v>
      </c>
      <c r="C23" s="22" t="s">
        <v>16</v>
      </c>
      <c r="D23" s="39">
        <v>2005</v>
      </c>
      <c r="E23" s="37">
        <v>33.67</v>
      </c>
      <c r="F23" s="24">
        <v>26</v>
      </c>
      <c r="G23" s="38">
        <v>23.04</v>
      </c>
      <c r="H23" s="30">
        <v>0</v>
      </c>
      <c r="I23" s="25">
        <f>LARGE('Мл.дев. Б.'!E23:H23,1)+LARGE('Мл.дев. Б.'!E23:H23,2)</f>
        <v>59.67</v>
      </c>
    </row>
    <row r="24" spans="1:9" ht="15" customHeight="1">
      <c r="A24" s="33">
        <v>16</v>
      </c>
      <c r="B24" s="22" t="s">
        <v>81</v>
      </c>
      <c r="C24" s="22" t="s">
        <v>21</v>
      </c>
      <c r="D24" s="39">
        <v>2005</v>
      </c>
      <c r="E24" s="37">
        <v>6.37</v>
      </c>
      <c r="F24" s="30">
        <v>0</v>
      </c>
      <c r="G24" s="38">
        <v>52.8</v>
      </c>
      <c r="H24" s="30">
        <v>0</v>
      </c>
      <c r="I24" s="25">
        <f>LARGE('Мл.дев. Б.'!E24:H24,1)+LARGE('Мл.дев. Б.'!E24:H24,2)</f>
        <v>59.169999999999995</v>
      </c>
    </row>
    <row r="25" spans="1:9" ht="15" customHeight="1">
      <c r="A25" s="33">
        <v>17</v>
      </c>
      <c r="B25" s="22" t="s">
        <v>82</v>
      </c>
      <c r="C25" s="41" t="s">
        <v>83</v>
      </c>
      <c r="D25" s="36">
        <v>2004</v>
      </c>
      <c r="E25" s="30">
        <v>0</v>
      </c>
      <c r="F25" s="24">
        <v>15</v>
      </c>
      <c r="G25" s="24">
        <v>0</v>
      </c>
      <c r="H25" s="24">
        <v>43</v>
      </c>
      <c r="I25" s="25">
        <f>LARGE('Мл.дев. Б.'!E25:H25,1)+LARGE('Мл.дев. Б.'!E25:H25,2)</f>
        <v>58</v>
      </c>
    </row>
    <row r="26" spans="1:9" ht="15" customHeight="1">
      <c r="A26" s="33">
        <v>18</v>
      </c>
      <c r="B26" s="40" t="s">
        <v>84</v>
      </c>
      <c r="C26" s="41" t="s">
        <v>10</v>
      </c>
      <c r="D26" s="39">
        <v>2005</v>
      </c>
      <c r="E26" s="37">
        <v>36.4</v>
      </c>
      <c r="F26" s="24">
        <v>15</v>
      </c>
      <c r="G26" s="38">
        <v>21.12</v>
      </c>
      <c r="H26" s="24">
        <v>6</v>
      </c>
      <c r="I26" s="25">
        <f>LARGE('Мл.дев. Б.'!E26:H26,1)+LARGE('Мл.дев. Б.'!E26:H26,2)</f>
        <v>57.519999999999996</v>
      </c>
    </row>
    <row r="27" spans="1:9" ht="15" customHeight="1">
      <c r="A27" s="33">
        <v>19</v>
      </c>
      <c r="B27" s="22" t="s">
        <v>85</v>
      </c>
      <c r="C27" s="41" t="s">
        <v>86</v>
      </c>
      <c r="D27" s="39">
        <v>2005</v>
      </c>
      <c r="E27" s="30">
        <v>0</v>
      </c>
      <c r="F27" s="24">
        <v>47</v>
      </c>
      <c r="G27" s="24">
        <v>0</v>
      </c>
      <c r="H27" s="24">
        <v>4</v>
      </c>
      <c r="I27" s="25">
        <f>LARGE('Мл.дев. Б.'!E27:H27,1)+LARGE('Мл.дев. Б.'!E27:H27,2)</f>
        <v>51</v>
      </c>
    </row>
    <row r="28" spans="1:9" ht="15" customHeight="1">
      <c r="A28" s="33">
        <v>20</v>
      </c>
      <c r="B28" s="40" t="s">
        <v>87</v>
      </c>
      <c r="C28" s="41" t="s">
        <v>51</v>
      </c>
      <c r="D28" s="36">
        <v>2004</v>
      </c>
      <c r="E28" s="37">
        <v>21.84</v>
      </c>
      <c r="F28" s="24">
        <v>28</v>
      </c>
      <c r="G28" s="24">
        <v>0</v>
      </c>
      <c r="H28" s="30">
        <v>0</v>
      </c>
      <c r="I28" s="25">
        <f>LARGE('Мл.дев. Б.'!E28:H28,1)+LARGE('Мл.дев. Б.'!E28:H28,2)</f>
        <v>49.84</v>
      </c>
    </row>
    <row r="29" spans="1:9" ht="15" customHeight="1">
      <c r="A29" s="33">
        <v>20</v>
      </c>
      <c r="B29" s="34" t="s">
        <v>88</v>
      </c>
      <c r="C29" s="35" t="s">
        <v>16</v>
      </c>
      <c r="D29" s="36">
        <v>2004</v>
      </c>
      <c r="E29" s="37">
        <v>16.38</v>
      </c>
      <c r="F29" s="24">
        <v>2</v>
      </c>
      <c r="G29" s="38">
        <v>29.76</v>
      </c>
      <c r="H29" s="24">
        <v>20</v>
      </c>
      <c r="I29" s="25">
        <f>LARGE('Мл.дев. Б.'!E29:H29,1)+LARGE('Мл.дев. Б.'!E29:H29,2)</f>
        <v>49.760000000000005</v>
      </c>
    </row>
    <row r="30" spans="1:9" ht="15" customHeight="1">
      <c r="A30" s="33">
        <v>22</v>
      </c>
      <c r="B30" s="40" t="s">
        <v>89</v>
      </c>
      <c r="C30" s="41" t="s">
        <v>83</v>
      </c>
      <c r="D30" s="39">
        <v>2005</v>
      </c>
      <c r="E30" s="37">
        <v>3.64</v>
      </c>
      <c r="F30" s="30">
        <v>0</v>
      </c>
      <c r="G30" s="38">
        <v>24.96</v>
      </c>
      <c r="H30" s="24">
        <v>24</v>
      </c>
      <c r="I30" s="25">
        <f>LARGE('Мл.дев. Б.'!E30:H30,1)+LARGE('Мл.дев. Б.'!E30:H30,2)</f>
        <v>48.96</v>
      </c>
    </row>
    <row r="31" spans="1:9" ht="15" customHeight="1">
      <c r="A31" s="33">
        <v>23</v>
      </c>
      <c r="B31" s="22" t="s">
        <v>90</v>
      </c>
      <c r="C31" s="41" t="s">
        <v>25</v>
      </c>
      <c r="D31" s="36">
        <v>2004</v>
      </c>
      <c r="E31" s="30">
        <v>0</v>
      </c>
      <c r="F31" s="24">
        <v>31</v>
      </c>
      <c r="G31" s="24">
        <v>0</v>
      </c>
      <c r="H31" s="24">
        <v>12</v>
      </c>
      <c r="I31" s="25">
        <f>LARGE('Мл.дев. Б.'!E31:H31,1)+LARGE('Мл.дев. Б.'!E31:H31,2)</f>
        <v>43</v>
      </c>
    </row>
    <row r="32" spans="1:9" ht="15" customHeight="1">
      <c r="A32" s="33">
        <v>24</v>
      </c>
      <c r="B32" s="22" t="s">
        <v>91</v>
      </c>
      <c r="C32" s="22" t="s">
        <v>21</v>
      </c>
      <c r="D32" s="36">
        <v>2004</v>
      </c>
      <c r="E32" s="30">
        <v>0</v>
      </c>
      <c r="F32" s="30">
        <v>0</v>
      </c>
      <c r="G32" s="38">
        <v>41.28</v>
      </c>
      <c r="H32" s="30">
        <v>0</v>
      </c>
      <c r="I32" s="25">
        <f>LARGE('Мл.дев. Б.'!E32:H32,1)+LARGE('Мл.дев. Б.'!E32:H32,2)</f>
        <v>41.28</v>
      </c>
    </row>
    <row r="33" spans="1:9" ht="15" customHeight="1">
      <c r="A33" s="33">
        <v>25</v>
      </c>
      <c r="B33" s="22" t="s">
        <v>92</v>
      </c>
      <c r="C33" s="22" t="s">
        <v>51</v>
      </c>
      <c r="D33" s="39">
        <v>2005</v>
      </c>
      <c r="E33" s="30">
        <v>0</v>
      </c>
      <c r="F33" s="24">
        <v>40</v>
      </c>
      <c r="G33" s="24">
        <v>0</v>
      </c>
      <c r="H33" s="30">
        <v>0</v>
      </c>
      <c r="I33" s="25">
        <f>LARGE('Мл.дев. Б.'!E33:H33,1)+LARGE('Мл.дев. Б.'!E33:H33,2)</f>
        <v>40</v>
      </c>
    </row>
    <row r="34" spans="1:9" ht="15" customHeight="1">
      <c r="A34" s="33">
        <v>26</v>
      </c>
      <c r="B34" s="22" t="s">
        <v>93</v>
      </c>
      <c r="C34" s="22" t="s">
        <v>43</v>
      </c>
      <c r="D34" s="36">
        <v>2004</v>
      </c>
      <c r="E34" s="30">
        <v>0</v>
      </c>
      <c r="F34" s="30">
        <v>0</v>
      </c>
      <c r="G34" s="38">
        <v>8.64</v>
      </c>
      <c r="H34" s="24">
        <v>28</v>
      </c>
      <c r="I34" s="25">
        <f>LARGE('Мл.дев. Б.'!E34:H34,1)+LARGE('Мл.дев. Б.'!E34:H34,2)</f>
        <v>36.64</v>
      </c>
    </row>
    <row r="35" spans="1:9" ht="15" customHeight="1">
      <c r="A35" s="33">
        <v>27</v>
      </c>
      <c r="B35" s="40" t="s">
        <v>94</v>
      </c>
      <c r="C35" s="22" t="s">
        <v>21</v>
      </c>
      <c r="D35" s="39">
        <v>2005</v>
      </c>
      <c r="E35" s="37">
        <v>25.48</v>
      </c>
      <c r="F35" s="30">
        <v>0</v>
      </c>
      <c r="G35" s="24">
        <v>0</v>
      </c>
      <c r="H35" s="24">
        <v>8</v>
      </c>
      <c r="I35" s="25">
        <f>LARGE('Мл.дев. Б.'!E35:H35,1)+LARGE('Мл.дев. Б.'!E35:H35,2)</f>
        <v>33.480000000000004</v>
      </c>
    </row>
    <row r="36" spans="1:9" ht="15" customHeight="1">
      <c r="A36" s="33">
        <v>28</v>
      </c>
      <c r="B36" s="22" t="s">
        <v>95</v>
      </c>
      <c r="C36" s="41" t="s">
        <v>27</v>
      </c>
      <c r="D36" s="36">
        <v>2004</v>
      </c>
      <c r="E36" s="30">
        <v>0</v>
      </c>
      <c r="F36" s="24">
        <v>9</v>
      </c>
      <c r="G36" s="24">
        <v>0</v>
      </c>
      <c r="H36" s="24">
        <v>22</v>
      </c>
      <c r="I36" s="25">
        <f>LARGE('Мл.дев. Б.'!E36:H36,1)+LARGE('Мл.дев. Б.'!E36:H36,2)</f>
        <v>31</v>
      </c>
    </row>
    <row r="37" spans="1:9" ht="15" customHeight="1">
      <c r="A37" s="33">
        <v>29</v>
      </c>
      <c r="B37" s="40" t="s">
        <v>96</v>
      </c>
      <c r="C37" s="22" t="s">
        <v>21</v>
      </c>
      <c r="D37" s="36">
        <v>2004</v>
      </c>
      <c r="E37" s="37">
        <v>14.56</v>
      </c>
      <c r="F37" s="24">
        <v>8</v>
      </c>
      <c r="G37" s="38">
        <v>15.36</v>
      </c>
      <c r="H37" s="24">
        <v>5</v>
      </c>
      <c r="I37" s="25">
        <f>LARGE('Мл.дев. Б.'!E37:H37,1)+LARGE('Мл.дев. Б.'!E37:H37,2)</f>
        <v>29.92</v>
      </c>
    </row>
    <row r="38" spans="1:9" ht="15" customHeight="1">
      <c r="A38" s="33">
        <v>30</v>
      </c>
      <c r="B38" s="22" t="s">
        <v>97</v>
      </c>
      <c r="C38" s="22" t="s">
        <v>98</v>
      </c>
      <c r="D38" s="36">
        <v>2004</v>
      </c>
      <c r="E38" s="30">
        <v>0</v>
      </c>
      <c r="F38" s="30">
        <v>0</v>
      </c>
      <c r="G38" s="38">
        <v>13.44</v>
      </c>
      <c r="H38" s="24">
        <v>16</v>
      </c>
      <c r="I38" s="25">
        <f>LARGE('Мл.дев. Б.'!E38:H38,1)+LARGE('Мл.дев. Б.'!E38:H38,2)</f>
        <v>29.439999999999998</v>
      </c>
    </row>
    <row r="39" spans="1:9" ht="15" customHeight="1">
      <c r="A39" s="33">
        <v>31</v>
      </c>
      <c r="B39" s="22" t="s">
        <v>99</v>
      </c>
      <c r="C39" s="22" t="s">
        <v>21</v>
      </c>
      <c r="D39" s="39">
        <v>2005</v>
      </c>
      <c r="E39" s="37">
        <v>20.02</v>
      </c>
      <c r="F39" s="30">
        <v>0</v>
      </c>
      <c r="G39" s="38">
        <v>4.8</v>
      </c>
      <c r="H39" s="30">
        <v>0</v>
      </c>
      <c r="I39" s="25">
        <f>LARGE('Мл.дев. Б.'!E39:H39,1)+LARGE('Мл.дев. Б.'!E39:H39,2)</f>
        <v>24.82</v>
      </c>
    </row>
    <row r="40" spans="1:9" ht="15" customHeight="1">
      <c r="A40" s="33">
        <v>32</v>
      </c>
      <c r="B40" s="22" t="s">
        <v>100</v>
      </c>
      <c r="C40" s="41" t="s">
        <v>25</v>
      </c>
      <c r="D40" s="36">
        <v>2004</v>
      </c>
      <c r="E40" s="30">
        <v>0</v>
      </c>
      <c r="F40" s="24">
        <v>6</v>
      </c>
      <c r="G40" s="38">
        <v>17.28</v>
      </c>
      <c r="H40" s="30">
        <v>0</v>
      </c>
      <c r="I40" s="25">
        <f>LARGE('Мл.дев. Б.'!E40:H40,1)+LARGE('Мл.дев. Б.'!E40:H40,2)</f>
        <v>23.28</v>
      </c>
    </row>
    <row r="41" spans="1:9" ht="15" customHeight="1">
      <c r="A41" s="33">
        <v>33</v>
      </c>
      <c r="B41" s="22" t="s">
        <v>101</v>
      </c>
      <c r="C41" s="41" t="s">
        <v>67</v>
      </c>
      <c r="D41" s="36">
        <v>2004</v>
      </c>
      <c r="E41" s="30">
        <v>0</v>
      </c>
      <c r="F41" s="24">
        <v>22</v>
      </c>
      <c r="G41" s="24">
        <v>0</v>
      </c>
      <c r="H41" s="30">
        <v>0</v>
      </c>
      <c r="I41" s="25">
        <f>LARGE('Мл.дев. Б.'!E41:H41,1)+LARGE('Мл.дев. Б.'!E41:H41,2)</f>
        <v>22</v>
      </c>
    </row>
    <row r="42" spans="1:9" ht="15" customHeight="1">
      <c r="A42" s="33">
        <v>34</v>
      </c>
      <c r="B42" s="22" t="s">
        <v>102</v>
      </c>
      <c r="C42" s="22" t="s">
        <v>43</v>
      </c>
      <c r="D42" s="39">
        <v>2005</v>
      </c>
      <c r="E42" s="30">
        <v>0</v>
      </c>
      <c r="F42" s="30">
        <v>0</v>
      </c>
      <c r="G42" s="38">
        <v>3.84</v>
      </c>
      <c r="H42" s="24">
        <v>18</v>
      </c>
      <c r="I42" s="25">
        <f>LARGE('Мл.дев. Б.'!E42:H42,1)+LARGE('Мл.дев. Б.'!E42:H42,2)</f>
        <v>21.84</v>
      </c>
    </row>
    <row r="43" spans="1:9" ht="15" customHeight="1">
      <c r="A43" s="33">
        <v>35</v>
      </c>
      <c r="B43" s="22" t="s">
        <v>103</v>
      </c>
      <c r="C43" s="22" t="s">
        <v>21</v>
      </c>
      <c r="D43" s="39">
        <v>2005</v>
      </c>
      <c r="E43" s="37">
        <v>18.2</v>
      </c>
      <c r="F43" s="30">
        <v>0</v>
      </c>
      <c r="G43" s="24">
        <v>0</v>
      </c>
      <c r="H43" s="30">
        <v>0</v>
      </c>
      <c r="I43" s="25">
        <f>LARGE('Мл.дев. Б.'!E43:H43,1)+LARGE('Мл.дев. Б.'!E43:H43,2)</f>
        <v>18.2</v>
      </c>
    </row>
    <row r="44" spans="1:9" ht="15" customHeight="1">
      <c r="A44" s="33">
        <v>36</v>
      </c>
      <c r="B44" s="22" t="s">
        <v>104</v>
      </c>
      <c r="C44" s="22" t="s">
        <v>105</v>
      </c>
      <c r="D44" s="39">
        <v>2005</v>
      </c>
      <c r="E44" s="30">
        <v>0</v>
      </c>
      <c r="F44" s="24">
        <v>18</v>
      </c>
      <c r="G44" s="24">
        <v>0</v>
      </c>
      <c r="H44" s="30">
        <v>0</v>
      </c>
      <c r="I44" s="25">
        <f>LARGE('Мл.дев. Б.'!E44:H44,1)+LARGE('Мл.дев. Б.'!E44:H44,2)</f>
        <v>18</v>
      </c>
    </row>
    <row r="45" spans="1:9" ht="15" customHeight="1">
      <c r="A45" s="33">
        <v>37</v>
      </c>
      <c r="B45" s="22" t="s">
        <v>106</v>
      </c>
      <c r="C45" s="22" t="s">
        <v>21</v>
      </c>
      <c r="D45" s="39">
        <v>2005</v>
      </c>
      <c r="E45" s="37">
        <v>10.92</v>
      </c>
      <c r="F45" s="24">
        <v>7</v>
      </c>
      <c r="G45" s="24">
        <v>0</v>
      </c>
      <c r="H45" s="30">
        <v>0</v>
      </c>
      <c r="I45" s="25">
        <f>LARGE('Мл.дев. Б.'!E45:H45,1)+LARGE('Мл.дев. Б.'!E45:H45,2)</f>
        <v>17.92</v>
      </c>
    </row>
    <row r="46" spans="1:9" ht="15" customHeight="1">
      <c r="A46" s="33">
        <v>38</v>
      </c>
      <c r="B46" s="40" t="s">
        <v>107</v>
      </c>
      <c r="C46" s="41" t="s">
        <v>108</v>
      </c>
      <c r="D46" s="36">
        <v>2004</v>
      </c>
      <c r="E46" s="37">
        <v>5.46</v>
      </c>
      <c r="F46" s="24">
        <v>4</v>
      </c>
      <c r="G46" s="38">
        <v>2.88</v>
      </c>
      <c r="H46" s="24">
        <v>10</v>
      </c>
      <c r="I46" s="25">
        <f>LARGE('Мл.дев. Б.'!E46:H46,1)+LARGE('Мл.дев. Б.'!E46:H46,2)</f>
        <v>15.46</v>
      </c>
    </row>
    <row r="47" spans="1:9" ht="15" customHeight="1">
      <c r="A47" s="33">
        <v>39</v>
      </c>
      <c r="B47" s="40" t="s">
        <v>109</v>
      </c>
      <c r="C47" s="41" t="s">
        <v>51</v>
      </c>
      <c r="D47" s="36">
        <v>2004</v>
      </c>
      <c r="E47" s="37">
        <v>4.55</v>
      </c>
      <c r="F47" s="30">
        <v>0</v>
      </c>
      <c r="G47" s="38">
        <v>10.56</v>
      </c>
      <c r="H47" s="24">
        <v>1</v>
      </c>
      <c r="I47" s="25">
        <f>LARGE('Мл.дев. Б.'!E47:H47,1)+LARGE('Мл.дев. Б.'!E47:H47,2)</f>
        <v>15.11</v>
      </c>
    </row>
    <row r="48" spans="1:9" ht="15" customHeight="1">
      <c r="A48" s="33">
        <v>40</v>
      </c>
      <c r="B48" s="40" t="s">
        <v>110</v>
      </c>
      <c r="C48" s="41" t="s">
        <v>111</v>
      </c>
      <c r="D48" s="39">
        <v>2005</v>
      </c>
      <c r="E48" s="37">
        <v>12.74</v>
      </c>
      <c r="F48" s="30">
        <v>0</v>
      </c>
      <c r="G48" s="24">
        <v>0</v>
      </c>
      <c r="H48" s="30">
        <v>0</v>
      </c>
      <c r="I48" s="25">
        <f>LARGE('Мл.дев. Б.'!E48:H48,1)+LARGE('Мл.дев. Б.'!E48:H48,2)</f>
        <v>12.74</v>
      </c>
    </row>
    <row r="49" spans="1:9" ht="15" customHeight="1">
      <c r="A49" s="33">
        <v>41</v>
      </c>
      <c r="B49" s="40" t="s">
        <v>112</v>
      </c>
      <c r="C49" s="22" t="s">
        <v>43</v>
      </c>
      <c r="D49" s="36">
        <v>2004</v>
      </c>
      <c r="E49" s="37">
        <v>8.19</v>
      </c>
      <c r="F49" s="24">
        <v>4</v>
      </c>
      <c r="G49" s="24">
        <v>0</v>
      </c>
      <c r="H49" s="30">
        <v>0</v>
      </c>
      <c r="I49" s="25">
        <f>LARGE('Мл.дев. Б.'!E49:H49,1)+LARGE('Мл.дев. Б.'!E49:H49,2)</f>
        <v>12.19</v>
      </c>
    </row>
    <row r="50" spans="1:9" ht="15" customHeight="1">
      <c r="A50" s="33">
        <v>42</v>
      </c>
      <c r="B50" s="22" t="s">
        <v>113</v>
      </c>
      <c r="C50" s="22" t="s">
        <v>114</v>
      </c>
      <c r="D50" s="36">
        <v>2004</v>
      </c>
      <c r="E50" s="30">
        <v>0</v>
      </c>
      <c r="F50" s="30">
        <v>0</v>
      </c>
      <c r="G50" s="38">
        <v>10.56</v>
      </c>
      <c r="H50" s="30">
        <v>0</v>
      </c>
      <c r="I50" s="25">
        <f>LARGE('Мл.дев. Б.'!E50:H50,1)+LARGE('Мл.дев. Б.'!E50:H50,2)</f>
        <v>10.56</v>
      </c>
    </row>
    <row r="51" spans="1:9" ht="15" customHeight="1">
      <c r="A51" s="33">
        <v>43</v>
      </c>
      <c r="B51" s="40" t="s">
        <v>115</v>
      </c>
      <c r="C51" s="41" t="s">
        <v>116</v>
      </c>
      <c r="D51" s="39">
        <v>2005</v>
      </c>
      <c r="E51" s="37">
        <v>9.1</v>
      </c>
      <c r="F51" s="30">
        <v>0</v>
      </c>
      <c r="G51" s="24">
        <v>0</v>
      </c>
      <c r="H51" s="30">
        <v>0</v>
      </c>
      <c r="I51" s="25">
        <f>LARGE('Мл.дев. Б.'!E51:H51,1)+LARGE('Мл.дев. Б.'!E51:H51,2)</f>
        <v>9.1</v>
      </c>
    </row>
    <row r="52" spans="1:9" ht="15" customHeight="1">
      <c r="A52" s="33">
        <v>44</v>
      </c>
      <c r="B52" s="43" t="s">
        <v>117</v>
      </c>
      <c r="C52" s="43" t="s">
        <v>118</v>
      </c>
      <c r="D52" s="44" t="s">
        <v>119</v>
      </c>
      <c r="E52" s="30">
        <v>0</v>
      </c>
      <c r="F52" s="30">
        <v>0</v>
      </c>
      <c r="G52" s="30">
        <v>0</v>
      </c>
      <c r="H52" s="24">
        <v>9</v>
      </c>
      <c r="I52" s="25">
        <f>LARGE('Мл.дев. Б.'!E52:H52,1)+LARGE('Мл.дев. Б.'!E52:H52,2)</f>
        <v>9</v>
      </c>
    </row>
    <row r="53" spans="1:9" ht="15" customHeight="1">
      <c r="A53" s="33">
        <v>45</v>
      </c>
      <c r="B53" s="40" t="s">
        <v>120</v>
      </c>
      <c r="C53" s="41" t="s">
        <v>108</v>
      </c>
      <c r="D53" s="36">
        <v>2004</v>
      </c>
      <c r="E53" s="37">
        <v>1.82</v>
      </c>
      <c r="F53" s="30">
        <v>0</v>
      </c>
      <c r="G53" s="24">
        <v>0</v>
      </c>
      <c r="H53" s="24">
        <v>7</v>
      </c>
      <c r="I53" s="25">
        <f>LARGE('Мл.дев. Б.'!E53:H53,1)+LARGE('Мл.дев. Б.'!E53:H53,2)</f>
        <v>8.82</v>
      </c>
    </row>
    <row r="54" spans="1:9" ht="15" customHeight="1">
      <c r="A54" s="33">
        <v>46</v>
      </c>
      <c r="B54" s="22" t="s">
        <v>121</v>
      </c>
      <c r="C54" s="22" t="s">
        <v>108</v>
      </c>
      <c r="D54" s="39">
        <v>2005</v>
      </c>
      <c r="E54" s="30">
        <v>0</v>
      </c>
      <c r="F54" s="30">
        <v>0</v>
      </c>
      <c r="G54" s="38">
        <v>6.72</v>
      </c>
      <c r="H54" s="30">
        <v>0</v>
      </c>
      <c r="I54" s="25">
        <f>LARGE('Мл.дев. Б.'!E54:H54,1)+LARGE('Мл.дев. Б.'!E54:H54,2)</f>
        <v>6.72</v>
      </c>
    </row>
    <row r="55" spans="1:9" ht="15" customHeight="1">
      <c r="A55" s="33">
        <v>47</v>
      </c>
      <c r="B55" s="22" t="s">
        <v>122</v>
      </c>
      <c r="C55" s="41" t="s">
        <v>123</v>
      </c>
      <c r="D55" s="36">
        <v>2004</v>
      </c>
      <c r="E55" s="30">
        <v>0</v>
      </c>
      <c r="F55" s="24">
        <v>4</v>
      </c>
      <c r="G55" s="24">
        <v>0</v>
      </c>
      <c r="H55" s="30">
        <v>0</v>
      </c>
      <c r="I55" s="25">
        <f>LARGE('Мл.дев. Б.'!E55:H55,1)+LARGE('Мл.дев. Б.'!E55:H55,2)</f>
        <v>4</v>
      </c>
    </row>
    <row r="56" spans="1:9" ht="15" customHeight="1">
      <c r="A56" s="33">
        <v>48</v>
      </c>
      <c r="B56" s="43" t="s">
        <v>124</v>
      </c>
      <c r="C56" s="43" t="s">
        <v>43</v>
      </c>
      <c r="D56" s="44" t="s">
        <v>119</v>
      </c>
      <c r="E56" s="30">
        <v>0</v>
      </c>
      <c r="F56" s="30">
        <v>0</v>
      </c>
      <c r="G56" s="30">
        <v>0</v>
      </c>
      <c r="H56" s="24">
        <v>3</v>
      </c>
      <c r="I56" s="25">
        <f>LARGE('Мл.дев. Б.'!E56:H56,1)+LARGE('Мл.дев. Б.'!E56:H56,2)</f>
        <v>3</v>
      </c>
    </row>
    <row r="57" spans="1:9" ht="15" customHeight="1">
      <c r="A57" s="33">
        <v>49</v>
      </c>
      <c r="B57" s="40" t="s">
        <v>125</v>
      </c>
      <c r="C57" s="41" t="s">
        <v>10</v>
      </c>
      <c r="D57" s="36">
        <v>2004</v>
      </c>
      <c r="E57" s="37">
        <v>2.73</v>
      </c>
      <c r="F57" s="30">
        <v>0</v>
      </c>
      <c r="G57" s="24">
        <v>0</v>
      </c>
      <c r="H57" s="30">
        <v>0</v>
      </c>
      <c r="I57" s="25">
        <f>LARGE('Мл.дев. Б.'!E57:H57,1)+LARGE('Мл.дев. Б.'!E57:H57,2)</f>
        <v>2.73</v>
      </c>
    </row>
    <row r="58" spans="1:9" ht="15" customHeight="1">
      <c r="A58" s="33">
        <v>50</v>
      </c>
      <c r="B58" s="43" t="s">
        <v>126</v>
      </c>
      <c r="C58" s="43" t="s">
        <v>127</v>
      </c>
      <c r="D58" s="44" t="s">
        <v>128</v>
      </c>
      <c r="E58" s="30">
        <v>0</v>
      </c>
      <c r="F58" s="30">
        <v>0</v>
      </c>
      <c r="G58" s="30">
        <v>0</v>
      </c>
      <c r="H58" s="24">
        <v>2</v>
      </c>
      <c r="I58" s="25">
        <f>LARGE('Мл.дев. Б.'!E58:H58,1)+LARGE('Мл.дев. Б.'!E58:H58,2)</f>
        <v>2</v>
      </c>
    </row>
    <row r="59" spans="1:9" ht="15" customHeight="1">
      <c r="A59" s="33">
        <v>51</v>
      </c>
      <c r="B59" s="22" t="s">
        <v>129</v>
      </c>
      <c r="C59" s="22" t="s">
        <v>16</v>
      </c>
      <c r="D59" s="39">
        <v>2005</v>
      </c>
      <c r="E59" s="30">
        <v>0</v>
      </c>
      <c r="F59" s="30">
        <v>0</v>
      </c>
      <c r="G59" s="38">
        <v>1.92</v>
      </c>
      <c r="H59" s="30">
        <v>0</v>
      </c>
      <c r="I59" s="25">
        <f>LARGE('Мл.дев. Б.'!E59:H59,1)+LARGE('Мл.дев. Б.'!E59:H59,2)</f>
        <v>1.92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8" customWidth="1"/>
    <col min="6" max="6" width="8.421875" style="8" customWidth="1"/>
    <col min="7" max="7" width="7.421875" style="2" customWidth="1"/>
    <col min="8" max="8" width="11.421875" style="2" customWidth="1"/>
    <col min="9" max="9" width="8.00390625" style="2" customWidth="1"/>
    <col min="10" max="25" width="8.00390625" style="1" customWidth="1"/>
    <col min="26" max="16384" width="17.28125" style="1" customWidth="1"/>
  </cols>
  <sheetData>
    <row r="1" spans="1:6" s="8" customFormat="1" ht="16.5" customHeight="1">
      <c r="A1" s="4" t="s">
        <v>0</v>
      </c>
      <c r="B1" s="5"/>
      <c r="C1" s="5"/>
      <c r="D1" s="5"/>
      <c r="E1" s="5"/>
      <c r="F1" s="7"/>
    </row>
    <row r="2" spans="1:9" ht="16.5" customHeight="1">
      <c r="A2" s="10"/>
      <c r="D2" s="10"/>
      <c r="E2" s="10"/>
      <c r="F2" s="10"/>
      <c r="G2" s="6"/>
      <c r="H2" s="6"/>
      <c r="I2" s="6"/>
    </row>
    <row r="3" spans="1:25" ht="16.5" customHeight="1">
      <c r="A3" s="12" t="s">
        <v>130</v>
      </c>
      <c r="B3" s="13"/>
      <c r="C3" s="13"/>
      <c r="D3" s="13"/>
      <c r="E3" s="13"/>
      <c r="F3" s="13"/>
      <c r="G3" s="45"/>
      <c r="H3" s="46"/>
      <c r="I3" s="4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9" ht="12.75" customHeight="1">
      <c r="A4" s="10"/>
      <c r="D4" s="10"/>
      <c r="E4" s="10"/>
      <c r="F4" s="10"/>
      <c r="G4" s="6"/>
      <c r="H4" s="6"/>
      <c r="I4" s="6"/>
    </row>
    <row r="5" spans="1:9" ht="12.75" customHeight="1">
      <c r="A5" s="6"/>
      <c r="B5" s="2"/>
      <c r="C5" s="2"/>
      <c r="D5" s="6"/>
      <c r="E5" s="6"/>
      <c r="F5" s="6"/>
      <c r="G5" s="6"/>
      <c r="H5" s="6"/>
      <c r="I5" s="6"/>
    </row>
    <row r="6" spans="1:10" ht="24" customHeight="1">
      <c r="A6" s="18" t="s">
        <v>2</v>
      </c>
      <c r="B6" s="47" t="s">
        <v>3</v>
      </c>
      <c r="C6" s="47" t="s">
        <v>4</v>
      </c>
      <c r="D6" s="18" t="s">
        <v>5</v>
      </c>
      <c r="E6" s="16" t="s">
        <v>131</v>
      </c>
      <c r="F6" s="16" t="s">
        <v>132</v>
      </c>
      <c r="G6" s="18" t="s">
        <v>133</v>
      </c>
      <c r="H6" s="16" t="s">
        <v>54</v>
      </c>
      <c r="I6" s="16" t="s">
        <v>55</v>
      </c>
      <c r="J6" s="16" t="s">
        <v>7</v>
      </c>
    </row>
    <row r="7" spans="1:10" ht="13.5" customHeight="1">
      <c r="A7" s="18"/>
      <c r="B7" s="18"/>
      <c r="C7" s="18"/>
      <c r="D7" s="18"/>
      <c r="E7" s="48">
        <v>43328</v>
      </c>
      <c r="F7" s="48">
        <v>43344</v>
      </c>
      <c r="G7" s="18"/>
      <c r="H7" s="31">
        <v>43553</v>
      </c>
      <c r="I7" s="31">
        <v>43593</v>
      </c>
      <c r="J7" s="16"/>
    </row>
    <row r="8" spans="1:10" ht="12.75" customHeight="1">
      <c r="A8" s="18"/>
      <c r="B8" s="18"/>
      <c r="C8" s="18"/>
      <c r="D8" s="18"/>
      <c r="E8" s="16" t="s">
        <v>134</v>
      </c>
      <c r="F8" s="16" t="s">
        <v>135</v>
      </c>
      <c r="G8" s="18"/>
      <c r="H8" s="32" t="s">
        <v>8</v>
      </c>
      <c r="I8" s="32" t="s">
        <v>8</v>
      </c>
      <c r="J8" s="16"/>
    </row>
    <row r="9" spans="1:10" s="9" customFormat="1" ht="14.25" customHeight="1">
      <c r="A9" s="33">
        <v>1</v>
      </c>
      <c r="B9" s="35" t="s">
        <v>136</v>
      </c>
      <c r="C9" s="35" t="s">
        <v>21</v>
      </c>
      <c r="D9" s="36">
        <v>2002</v>
      </c>
      <c r="E9" s="30">
        <v>12</v>
      </c>
      <c r="F9" s="30">
        <v>23.25</v>
      </c>
      <c r="G9" s="49">
        <v>61.9</v>
      </c>
      <c r="H9" s="50">
        <v>100</v>
      </c>
      <c r="I9" s="51">
        <v>100</v>
      </c>
      <c r="J9" s="52">
        <f>LARGE('Ст. дев. Б.'!E9:F9,1)+LARGE('Ст. дев. Б.'!G9:I9,1)+LARGE('Ст. дев. Б.'!G9:I9,2)+LARGE('Ст. дев. Б.'!G9:I9,3)</f>
        <v>285.15</v>
      </c>
    </row>
    <row r="10" spans="1:10" s="9" customFormat="1" ht="14.25" customHeight="1">
      <c r="A10" s="33">
        <v>2</v>
      </c>
      <c r="B10" s="35" t="s">
        <v>137</v>
      </c>
      <c r="C10" s="42" t="s">
        <v>118</v>
      </c>
      <c r="D10" s="36">
        <v>2003</v>
      </c>
      <c r="E10" s="30">
        <v>37.6</v>
      </c>
      <c r="F10" s="30">
        <v>0</v>
      </c>
      <c r="G10" s="53">
        <v>43.5</v>
      </c>
      <c r="H10" s="54">
        <v>55</v>
      </c>
      <c r="I10" s="55">
        <v>80</v>
      </c>
      <c r="J10" s="52">
        <f>LARGE('Ст. дев. Б.'!E10:F10,1)+LARGE('Ст. дев. Б.'!G10:I10,1)+LARGE('Ст. дев. Б.'!G10:I10,2)+LARGE('Ст. дев. Б.'!G10:I10,3)</f>
        <v>216.1</v>
      </c>
    </row>
    <row r="11" spans="1:10" s="9" customFormat="1" ht="14.25" customHeight="1">
      <c r="A11" s="33">
        <v>3</v>
      </c>
      <c r="B11" s="35" t="s">
        <v>138</v>
      </c>
      <c r="C11" s="35" t="s">
        <v>21</v>
      </c>
      <c r="D11" s="36">
        <v>2002</v>
      </c>
      <c r="E11" s="56">
        <v>0</v>
      </c>
      <c r="F11" s="56">
        <v>0</v>
      </c>
      <c r="G11" s="49">
        <v>40.7</v>
      </c>
      <c r="H11" s="50">
        <v>80</v>
      </c>
      <c r="I11" s="51">
        <v>65</v>
      </c>
      <c r="J11" s="52">
        <f>LARGE('Ст. дев. Б.'!E11:F11,1)+LARGE('Ст. дев. Б.'!G11:I11,1)+LARGE('Ст. дев. Б.'!G11:I11,2)+LARGE('Ст. дев. Б.'!G11:I11,3)</f>
        <v>185.7</v>
      </c>
    </row>
    <row r="12" spans="1:10" s="9" customFormat="1" ht="14.25" customHeight="1">
      <c r="A12" s="33">
        <v>4</v>
      </c>
      <c r="B12" s="35" t="s">
        <v>139</v>
      </c>
      <c r="C12" s="35" t="s">
        <v>140</v>
      </c>
      <c r="D12" s="36">
        <v>2002</v>
      </c>
      <c r="E12" s="56">
        <v>0</v>
      </c>
      <c r="F12" s="56">
        <v>0</v>
      </c>
      <c r="G12" s="49">
        <v>9.5</v>
      </c>
      <c r="H12" s="50">
        <v>65</v>
      </c>
      <c r="I12" s="51">
        <v>43</v>
      </c>
      <c r="J12" s="52">
        <f>LARGE('Ст. дев. Б.'!E12:F12,1)+LARGE('Ст. дев. Б.'!G12:I12,1)+LARGE('Ст. дев. Б.'!G12:I12,2)+LARGE('Ст. дев. Б.'!G12:I12,3)</f>
        <v>117.5</v>
      </c>
    </row>
    <row r="13" spans="1:10" s="9" customFormat="1" ht="14.25" customHeight="1">
      <c r="A13" s="33">
        <v>5</v>
      </c>
      <c r="B13" s="57" t="s">
        <v>141</v>
      </c>
      <c r="C13" s="35" t="s">
        <v>142</v>
      </c>
      <c r="D13" s="36">
        <v>2002</v>
      </c>
      <c r="E13" s="30">
        <v>0</v>
      </c>
      <c r="F13" s="30">
        <v>0</v>
      </c>
      <c r="G13" s="30">
        <v>0</v>
      </c>
      <c r="H13" s="54">
        <v>51</v>
      </c>
      <c r="I13" s="55">
        <v>51</v>
      </c>
      <c r="J13" s="52">
        <f>LARGE('Ст. дев. Б.'!E13:F13,1)+LARGE('Ст. дев. Б.'!G13:I13,1)+LARGE('Ст. дев. Б.'!G13:I13,2)+LARGE('Ст. дев. Б.'!G13:I13,3)</f>
        <v>102</v>
      </c>
    </row>
    <row r="14" spans="1:10" s="9" customFormat="1" ht="14.25" customHeight="1">
      <c r="A14" s="33">
        <v>6</v>
      </c>
      <c r="B14" s="22" t="s">
        <v>143</v>
      </c>
      <c r="C14" s="42" t="s">
        <v>45</v>
      </c>
      <c r="D14" s="36">
        <v>2003</v>
      </c>
      <c r="E14" s="30">
        <v>0</v>
      </c>
      <c r="F14" s="30">
        <v>4.800000000000001</v>
      </c>
      <c r="G14" s="53">
        <v>1.5</v>
      </c>
      <c r="H14" s="50">
        <v>40</v>
      </c>
      <c r="I14" s="51">
        <v>55</v>
      </c>
      <c r="J14" s="52">
        <f>LARGE('Ст. дев. Б.'!E14:F14,1)+LARGE('Ст. дев. Б.'!G14:I14,1)+LARGE('Ст. дев. Б.'!G14:I14,2)+LARGE('Ст. дев. Б.'!G14:I14,3)</f>
        <v>101.3</v>
      </c>
    </row>
    <row r="15" spans="1:10" s="9" customFormat="1" ht="14.25" customHeight="1">
      <c r="A15" s="33">
        <v>7</v>
      </c>
      <c r="B15" s="35" t="s">
        <v>144</v>
      </c>
      <c r="C15" s="35" t="s">
        <v>83</v>
      </c>
      <c r="D15" s="36">
        <v>2002</v>
      </c>
      <c r="E15" s="56">
        <v>0</v>
      </c>
      <c r="F15" s="56">
        <v>0</v>
      </c>
      <c r="G15" s="49">
        <v>15.5</v>
      </c>
      <c r="H15" s="58">
        <v>43</v>
      </c>
      <c r="I15" s="24">
        <v>31</v>
      </c>
      <c r="J15" s="52">
        <f>LARGE('Ст. дев. Б.'!E15:F15,1)+LARGE('Ст. дев. Б.'!G15:I15,1)+LARGE('Ст. дев. Б.'!G15:I15,2)+LARGE('Ст. дев. Б.'!G15:I15,3)</f>
        <v>89.5</v>
      </c>
    </row>
    <row r="16" spans="1:10" s="9" customFormat="1" ht="14.25" customHeight="1">
      <c r="A16" s="33">
        <v>8</v>
      </c>
      <c r="B16" s="34" t="s">
        <v>145</v>
      </c>
      <c r="C16" s="35" t="s">
        <v>25</v>
      </c>
      <c r="D16" s="36">
        <v>2003</v>
      </c>
      <c r="E16" s="30">
        <v>0</v>
      </c>
      <c r="F16" s="30">
        <v>0</v>
      </c>
      <c r="G16" s="56">
        <v>0</v>
      </c>
      <c r="H16" s="50">
        <v>37</v>
      </c>
      <c r="I16" s="51">
        <v>47</v>
      </c>
      <c r="J16" s="52">
        <f>LARGE('Ст. дев. Б.'!E16:F16,1)+LARGE('Ст. дев. Б.'!G16:I16,1)+LARGE('Ст. дев. Б.'!G16:I16,2)+LARGE('Ст. дев. Б.'!G16:I16,3)</f>
        <v>84</v>
      </c>
    </row>
    <row r="17" spans="1:10" ht="15" customHeight="1">
      <c r="A17" s="33">
        <v>9</v>
      </c>
      <c r="B17" s="22" t="s">
        <v>146</v>
      </c>
      <c r="C17" s="42" t="s">
        <v>147</v>
      </c>
      <c r="D17" s="36">
        <v>2003</v>
      </c>
      <c r="E17" s="30">
        <v>0</v>
      </c>
      <c r="F17" s="30">
        <v>0</v>
      </c>
      <c r="G17" s="53">
        <v>3.4</v>
      </c>
      <c r="H17" s="54">
        <v>31</v>
      </c>
      <c r="I17" s="55">
        <v>34</v>
      </c>
      <c r="J17" s="52">
        <f>LARGE('Ст. дев. Б.'!E17:F17,1)+LARGE('Ст. дев. Б.'!G17:I17,1)+LARGE('Ст. дев. Б.'!G17:I17,2)+LARGE('Ст. дев. Б.'!G17:I17,3)</f>
        <v>68.4</v>
      </c>
    </row>
    <row r="18" spans="1:10" ht="15" customHeight="1">
      <c r="A18" s="33">
        <v>10</v>
      </c>
      <c r="B18" s="35" t="s">
        <v>148</v>
      </c>
      <c r="C18" s="59" t="s">
        <v>16</v>
      </c>
      <c r="D18" s="36">
        <v>2002</v>
      </c>
      <c r="E18" s="56">
        <v>0</v>
      </c>
      <c r="F18" s="56">
        <v>0</v>
      </c>
      <c r="G18" s="49">
        <v>10.3</v>
      </c>
      <c r="H18" s="58">
        <v>18</v>
      </c>
      <c r="I18" s="24">
        <v>40</v>
      </c>
      <c r="J18" s="52">
        <f>LARGE('Ст. дев. Б.'!E18:F18,1)+LARGE('Ст. дев. Б.'!G18:I18,1)+LARGE('Ст. дев. Б.'!G18:I18,2)+LARGE('Ст. дев. Б.'!G18:I18,3)</f>
        <v>68.3</v>
      </c>
    </row>
    <row r="19" spans="1:10" ht="15" customHeight="1">
      <c r="A19" s="33">
        <v>11</v>
      </c>
      <c r="B19" s="35" t="s">
        <v>149</v>
      </c>
      <c r="C19" s="59" t="s">
        <v>150</v>
      </c>
      <c r="D19" s="36">
        <v>2002</v>
      </c>
      <c r="E19" s="56">
        <v>0</v>
      </c>
      <c r="F19" s="56">
        <v>0</v>
      </c>
      <c r="G19" s="60">
        <v>0</v>
      </c>
      <c r="H19" s="58">
        <v>24</v>
      </c>
      <c r="I19" s="24">
        <v>26</v>
      </c>
      <c r="J19" s="52">
        <f>LARGE('Ст. дев. Б.'!E19:F19,1)+LARGE('Ст. дев. Б.'!G19:I19,1)+LARGE('Ст. дев. Б.'!G19:I19,2)+LARGE('Ст. дев. Б.'!G19:I19,3)</f>
        <v>50</v>
      </c>
    </row>
    <row r="20" spans="1:10" ht="15" customHeight="1">
      <c r="A20" s="33">
        <v>11</v>
      </c>
      <c r="B20" s="35" t="s">
        <v>151</v>
      </c>
      <c r="C20" s="35" t="s">
        <v>21</v>
      </c>
      <c r="D20" s="36">
        <v>2002</v>
      </c>
      <c r="E20" s="56">
        <v>0</v>
      </c>
      <c r="F20" s="56">
        <v>0</v>
      </c>
      <c r="G20" s="60">
        <v>0</v>
      </c>
      <c r="H20" s="58">
        <v>28</v>
      </c>
      <c r="I20" s="24">
        <v>22</v>
      </c>
      <c r="J20" s="52">
        <f>LARGE('Ст. дев. Б.'!E20:F20,1)+LARGE('Ст. дев. Б.'!G20:I20,1)+LARGE('Ст. дев. Б.'!G20:I20,2)+LARGE('Ст. дев. Б.'!G20:I20,3)</f>
        <v>50</v>
      </c>
    </row>
    <row r="21" spans="1:10" ht="15" customHeight="1">
      <c r="A21" s="33">
        <v>13</v>
      </c>
      <c r="B21" s="34" t="s">
        <v>152</v>
      </c>
      <c r="C21" s="35" t="s">
        <v>153</v>
      </c>
      <c r="D21" s="36">
        <v>2003</v>
      </c>
      <c r="E21" s="30">
        <v>0</v>
      </c>
      <c r="F21" s="30">
        <v>0</v>
      </c>
      <c r="G21" s="56">
        <v>0</v>
      </c>
      <c r="H21" s="50">
        <v>47</v>
      </c>
      <c r="I21" s="51">
        <v>1</v>
      </c>
      <c r="J21" s="52">
        <f>LARGE('Ст. дев. Б.'!E21:F21,1)+LARGE('Ст. дев. Б.'!G21:I21,1)+LARGE('Ст. дев. Б.'!G21:I21,2)+LARGE('Ст. дев. Б.'!G21:I21,3)</f>
        <v>48</v>
      </c>
    </row>
    <row r="22" spans="1:10" ht="15" customHeight="1">
      <c r="A22" s="33">
        <v>14</v>
      </c>
      <c r="B22" s="35" t="s">
        <v>154</v>
      </c>
      <c r="C22" s="35" t="s">
        <v>21</v>
      </c>
      <c r="D22" s="36">
        <v>2003</v>
      </c>
      <c r="E22" s="30">
        <v>0</v>
      </c>
      <c r="F22" s="30">
        <v>7.2</v>
      </c>
      <c r="G22" s="56">
        <v>0</v>
      </c>
      <c r="H22" s="56">
        <v>0</v>
      </c>
      <c r="I22" s="55">
        <v>37</v>
      </c>
      <c r="J22" s="52">
        <f>LARGE('Ст. дев. Б.'!E22:F22,1)+LARGE('Ст. дев. Б.'!G22:I22,1)+LARGE('Ст. дев. Б.'!G22:I22,2)+LARGE('Ст. дев. Б.'!G22:I22,3)</f>
        <v>44.2</v>
      </c>
    </row>
    <row r="23" spans="1:10" ht="15" customHeight="1">
      <c r="A23" s="33">
        <v>15</v>
      </c>
      <c r="B23" s="61" t="s">
        <v>155</v>
      </c>
      <c r="C23" s="35" t="s">
        <v>67</v>
      </c>
      <c r="D23" s="36">
        <v>2002</v>
      </c>
      <c r="E23" s="56">
        <v>0</v>
      </c>
      <c r="F23" s="56">
        <v>0</v>
      </c>
      <c r="G23" s="56">
        <v>0</v>
      </c>
      <c r="H23" s="50">
        <v>14</v>
      </c>
      <c r="I23" s="51">
        <v>24</v>
      </c>
      <c r="J23" s="52">
        <f>LARGE('Ст. дев. Б.'!E23:F23,1)+LARGE('Ст. дев. Б.'!G23:I23,1)+LARGE('Ст. дев. Б.'!G23:I23,2)+LARGE('Ст. дев. Б.'!G23:I23,3)</f>
        <v>38</v>
      </c>
    </row>
    <row r="24" spans="1:10" ht="15" customHeight="1">
      <c r="A24" s="33">
        <v>16</v>
      </c>
      <c r="B24" s="35" t="s">
        <v>156</v>
      </c>
      <c r="C24" s="35" t="s">
        <v>21</v>
      </c>
      <c r="D24" s="36">
        <v>2003</v>
      </c>
      <c r="E24" s="30">
        <v>4.4</v>
      </c>
      <c r="F24" s="30">
        <v>10.8</v>
      </c>
      <c r="G24" s="56">
        <v>0</v>
      </c>
      <c r="H24" s="50">
        <v>26</v>
      </c>
      <c r="I24" s="51">
        <v>0</v>
      </c>
      <c r="J24" s="52">
        <f>LARGE('Ст. дев. Б.'!E24:F24,1)+LARGE('Ст. дев. Б.'!G24:I24,1)+LARGE('Ст. дев. Б.'!G24:I24,2)+LARGE('Ст. дев. Б.'!G24:I24,3)</f>
        <v>36.8</v>
      </c>
    </row>
    <row r="25" spans="1:10" ht="15" customHeight="1">
      <c r="A25" s="33">
        <v>17</v>
      </c>
      <c r="B25" s="34" t="s">
        <v>157</v>
      </c>
      <c r="C25" s="35" t="s">
        <v>158</v>
      </c>
      <c r="D25" s="36">
        <v>2003</v>
      </c>
      <c r="E25" s="30">
        <v>0</v>
      </c>
      <c r="F25" s="30">
        <v>0</v>
      </c>
      <c r="G25" s="56">
        <v>0</v>
      </c>
      <c r="H25" s="54">
        <v>34</v>
      </c>
      <c r="I25" s="51">
        <v>0</v>
      </c>
      <c r="J25" s="52">
        <f>LARGE('Ст. дев. Б.'!E25:F25,1)+LARGE('Ст. дев. Б.'!G25:I25,1)+LARGE('Ст. дев. Б.'!G25:I25,2)+LARGE('Ст. дев. Б.'!G25:I25,3)</f>
        <v>34</v>
      </c>
    </row>
    <row r="26" spans="1:10" ht="15" customHeight="1">
      <c r="A26" s="33">
        <v>18</v>
      </c>
      <c r="B26" s="62" t="s">
        <v>159</v>
      </c>
      <c r="C26" s="62" t="s">
        <v>160</v>
      </c>
      <c r="D26" s="63">
        <v>2002</v>
      </c>
      <c r="E26" s="56">
        <v>0</v>
      </c>
      <c r="F26" s="56">
        <v>0</v>
      </c>
      <c r="G26" s="53">
        <v>3.3</v>
      </c>
      <c r="H26" s="56">
        <v>0</v>
      </c>
      <c r="I26" s="55">
        <v>28</v>
      </c>
      <c r="J26" s="52">
        <f>LARGE('Ст. дев. Б.'!E26:F26,1)+LARGE('Ст. дев. Б.'!G26:I26,1)+LARGE('Ст. дев. Б.'!G26:I26,2)+LARGE('Ст. дев. Б.'!G26:I26,3)</f>
        <v>31.3</v>
      </c>
    </row>
    <row r="27" spans="1:10" ht="15" customHeight="1">
      <c r="A27" s="33">
        <v>19</v>
      </c>
      <c r="B27" s="40" t="s">
        <v>161</v>
      </c>
      <c r="C27" s="41" t="s">
        <v>71</v>
      </c>
      <c r="D27" s="36">
        <v>2003</v>
      </c>
      <c r="E27" s="30">
        <v>0</v>
      </c>
      <c r="F27" s="30">
        <v>0</v>
      </c>
      <c r="G27" s="56">
        <v>0</v>
      </c>
      <c r="H27" s="54">
        <v>22</v>
      </c>
      <c r="I27" s="55">
        <v>7</v>
      </c>
      <c r="J27" s="52">
        <f>LARGE('Ст. дев. Б.'!E27:F27,1)+LARGE('Ст. дев. Б.'!G27:I27,1)+LARGE('Ст. дев. Б.'!G27:I27,2)+LARGE('Ст. дев. Б.'!G27:I27,3)</f>
        <v>29</v>
      </c>
    </row>
    <row r="28" spans="1:10" ht="15" customHeight="1">
      <c r="A28" s="33">
        <v>20</v>
      </c>
      <c r="B28" s="57" t="s">
        <v>162</v>
      </c>
      <c r="C28" s="42" t="s">
        <v>10</v>
      </c>
      <c r="D28" s="36">
        <v>2003</v>
      </c>
      <c r="E28" s="30">
        <v>0</v>
      </c>
      <c r="F28" s="30">
        <v>0</v>
      </c>
      <c r="G28" s="30">
        <v>0</v>
      </c>
      <c r="H28" s="64">
        <v>5.5</v>
      </c>
      <c r="I28" s="55">
        <v>18</v>
      </c>
      <c r="J28" s="52">
        <f>LARGE('Ст. дев. Б.'!E28:F28,1)+LARGE('Ст. дев. Б.'!G28:I28,1)+LARGE('Ст. дев. Б.'!G28:I28,2)+LARGE('Ст. дев. Б.'!G28:I28,3)</f>
        <v>23.5</v>
      </c>
    </row>
    <row r="29" spans="1:10" ht="15" customHeight="1">
      <c r="A29" s="33">
        <v>21</v>
      </c>
      <c r="B29" s="35" t="s">
        <v>163</v>
      </c>
      <c r="C29" s="42" t="s">
        <v>164</v>
      </c>
      <c r="D29" s="36">
        <v>2003</v>
      </c>
      <c r="E29" s="30">
        <v>0</v>
      </c>
      <c r="F29" s="30">
        <v>0</v>
      </c>
      <c r="G29" s="56">
        <v>0</v>
      </c>
      <c r="H29" s="65">
        <v>5.5</v>
      </c>
      <c r="I29" s="51">
        <v>16</v>
      </c>
      <c r="J29" s="52">
        <f>LARGE('Ст. дев. Б.'!E29:F29,1)+LARGE('Ст. дев. Б.'!G29:I29,1)+LARGE('Ст. дев. Б.'!G29:I29,2)+LARGE('Ст. дев. Б.'!G29:I29,3)</f>
        <v>21.5</v>
      </c>
    </row>
    <row r="30" spans="1:10" ht="15" customHeight="1">
      <c r="A30" s="33">
        <v>22</v>
      </c>
      <c r="B30" s="62" t="s">
        <v>165</v>
      </c>
      <c r="C30" s="35" t="s">
        <v>83</v>
      </c>
      <c r="D30" s="36">
        <v>2002</v>
      </c>
      <c r="E30" s="56">
        <v>0</v>
      </c>
      <c r="F30" s="56">
        <v>0</v>
      </c>
      <c r="G30" s="66">
        <v>0</v>
      </c>
      <c r="H30" s="58">
        <v>20</v>
      </c>
      <c r="I30" s="51">
        <v>0</v>
      </c>
      <c r="J30" s="52">
        <f>LARGE('Ст. дев. Б.'!E30:F30,1)+LARGE('Ст. дев. Б.'!G30:I30,1)+LARGE('Ст. дев. Б.'!G30:I30,2)+LARGE('Ст. дев. Б.'!G30:I30,3)</f>
        <v>20</v>
      </c>
    </row>
    <row r="31" spans="1:10" ht="15" customHeight="1">
      <c r="A31" s="33">
        <v>22</v>
      </c>
      <c r="B31" s="62" t="s">
        <v>166</v>
      </c>
      <c r="C31" s="67" t="s">
        <v>167</v>
      </c>
      <c r="D31" s="36">
        <v>2002</v>
      </c>
      <c r="E31" s="56">
        <v>0</v>
      </c>
      <c r="F31" s="56">
        <v>0</v>
      </c>
      <c r="G31" s="66">
        <v>0</v>
      </c>
      <c r="H31" s="56">
        <v>0</v>
      </c>
      <c r="I31" s="55">
        <v>20</v>
      </c>
      <c r="J31" s="52">
        <f>LARGE('Ст. дев. Б.'!E31:F31,1)+LARGE('Ст. дев. Б.'!G31:I31,1)+LARGE('Ст. дев. Б.'!G31:I31,2)+LARGE('Ст. дев. Б.'!G31:I31,3)</f>
        <v>20</v>
      </c>
    </row>
    <row r="32" spans="1:10" ht="15" customHeight="1">
      <c r="A32" s="33">
        <v>22</v>
      </c>
      <c r="B32" s="57" t="s">
        <v>168</v>
      </c>
      <c r="C32" s="67" t="s">
        <v>16</v>
      </c>
      <c r="D32" s="36">
        <v>2003</v>
      </c>
      <c r="E32" s="56">
        <v>0</v>
      </c>
      <c r="F32" s="56">
        <v>0</v>
      </c>
      <c r="G32" s="56">
        <v>0</v>
      </c>
      <c r="H32" s="54">
        <v>12</v>
      </c>
      <c r="I32" s="55">
        <v>8</v>
      </c>
      <c r="J32" s="52">
        <f>LARGE('Ст. дев. Б.'!E32:F32,1)+LARGE('Ст. дев. Б.'!G32:I32,1)+LARGE('Ст. дев. Б.'!G32:I32,2)+LARGE('Ст. дев. Б.'!G32:I32,3)</f>
        <v>20</v>
      </c>
    </row>
    <row r="33" spans="1:10" ht="15" customHeight="1">
      <c r="A33" s="33">
        <v>25</v>
      </c>
      <c r="B33" s="35" t="s">
        <v>169</v>
      </c>
      <c r="C33" s="42" t="s">
        <v>10</v>
      </c>
      <c r="D33" s="36">
        <v>2002</v>
      </c>
      <c r="E33" s="56">
        <v>0</v>
      </c>
      <c r="F33" s="56">
        <v>0</v>
      </c>
      <c r="G33" s="60">
        <v>0</v>
      </c>
      <c r="H33" s="58">
        <v>10</v>
      </c>
      <c r="I33" s="24">
        <v>9.5</v>
      </c>
      <c r="J33" s="52">
        <f>LARGE('Ст. дев. Б.'!E33:F33,1)+LARGE('Ст. дев. Б.'!G33:I33,1)+LARGE('Ст. дев. Б.'!G33:I33,2)+LARGE('Ст. дев. Б.'!G33:I33,3)</f>
        <v>19.5</v>
      </c>
    </row>
    <row r="34" spans="1:10" ht="15" customHeight="1">
      <c r="A34" s="33">
        <v>26</v>
      </c>
      <c r="B34" s="35" t="s">
        <v>170</v>
      </c>
      <c r="C34" s="35" t="s">
        <v>167</v>
      </c>
      <c r="D34" s="36">
        <v>2002</v>
      </c>
      <c r="E34" s="56">
        <v>0</v>
      </c>
      <c r="F34" s="56">
        <v>0</v>
      </c>
      <c r="G34" s="60">
        <v>0</v>
      </c>
      <c r="H34" s="58">
        <v>16</v>
      </c>
      <c r="I34" s="51">
        <v>0</v>
      </c>
      <c r="J34" s="52">
        <f>LARGE('Ст. дев. Б.'!E34:F34,1)+LARGE('Ст. дев. Б.'!G34:I34,1)+LARGE('Ст. дев. Б.'!G34:I34,2)+LARGE('Ст. дев. Б.'!G34:I34,3)</f>
        <v>16</v>
      </c>
    </row>
    <row r="35" spans="1:10" ht="15" customHeight="1">
      <c r="A35" s="33">
        <v>27</v>
      </c>
      <c r="B35" s="68" t="s">
        <v>171</v>
      </c>
      <c r="C35" s="69" t="s">
        <v>172</v>
      </c>
      <c r="D35" s="36">
        <v>2002</v>
      </c>
      <c r="E35" s="30">
        <v>0</v>
      </c>
      <c r="F35" s="30">
        <v>0</v>
      </c>
      <c r="G35" s="30">
        <v>0</v>
      </c>
      <c r="H35" s="30">
        <v>0</v>
      </c>
      <c r="I35" s="55">
        <v>14</v>
      </c>
      <c r="J35" s="52">
        <f>LARGE('Ст. дев. Б.'!E35:F35,1)+LARGE('Ст. дев. Б.'!G35:I35,1)+LARGE('Ст. дев. Б.'!G35:I35,2)+LARGE('Ст. дев. Б.'!G35:I35,3)</f>
        <v>14</v>
      </c>
    </row>
    <row r="36" spans="1:10" ht="15" customHeight="1">
      <c r="A36" s="33">
        <v>28</v>
      </c>
      <c r="B36" s="61" t="s">
        <v>173</v>
      </c>
      <c r="C36" s="35" t="s">
        <v>158</v>
      </c>
      <c r="D36" s="36">
        <v>2002</v>
      </c>
      <c r="E36" s="56">
        <v>0</v>
      </c>
      <c r="F36" s="56">
        <v>0</v>
      </c>
      <c r="G36" s="56">
        <v>0</v>
      </c>
      <c r="H36" s="56">
        <v>0</v>
      </c>
      <c r="I36" s="55">
        <v>12</v>
      </c>
      <c r="J36" s="52">
        <f>LARGE('Ст. дев. Б.'!E36:F36,1)+LARGE('Ст. дев. Б.'!G36:I36,1)+LARGE('Ст. дев. Б.'!G36:I36,2)+LARGE('Ст. дев. Б.'!G36:I36,3)</f>
        <v>12</v>
      </c>
    </row>
    <row r="37" spans="1:10" ht="15" customHeight="1">
      <c r="A37" s="33">
        <v>29</v>
      </c>
      <c r="B37" s="34" t="s">
        <v>174</v>
      </c>
      <c r="C37" s="35" t="s">
        <v>21</v>
      </c>
      <c r="D37" s="36">
        <v>2003</v>
      </c>
      <c r="E37" s="30">
        <v>0</v>
      </c>
      <c r="F37" s="30">
        <v>0</v>
      </c>
      <c r="G37" s="56">
        <v>0</v>
      </c>
      <c r="H37" s="56">
        <v>0</v>
      </c>
      <c r="I37" s="55">
        <v>9.5</v>
      </c>
      <c r="J37" s="52">
        <f>LARGE('Ст. дев. Б.'!E37:F37,1)+LARGE('Ст. дев. Б.'!G37:I37,1)+LARGE('Ст. дев. Б.'!G37:I37,2)+LARGE('Ст. дев. Б.'!G37:I37,3)</f>
        <v>9.5</v>
      </c>
    </row>
    <row r="38" spans="1:10" ht="15" customHeight="1">
      <c r="A38" s="33">
        <v>30</v>
      </c>
      <c r="B38" s="35" t="s">
        <v>175</v>
      </c>
      <c r="C38" s="35" t="s">
        <v>176</v>
      </c>
      <c r="D38" s="36">
        <v>2002</v>
      </c>
      <c r="E38" s="56">
        <v>0</v>
      </c>
      <c r="F38" s="56">
        <v>0</v>
      </c>
      <c r="G38" s="60">
        <v>0</v>
      </c>
      <c r="H38" s="50">
        <v>9</v>
      </c>
      <c r="I38" s="51">
        <v>0</v>
      </c>
      <c r="J38" s="52">
        <f>LARGE('Ст. дев. Б.'!E38:F38,1)+LARGE('Ст. дев. Б.'!G38:I38,1)+LARGE('Ст. дев. Б.'!G38:I38,2)+LARGE('Ст. дев. Б.'!G38:I38,3)</f>
        <v>9</v>
      </c>
    </row>
    <row r="39" spans="1:10" ht="15" customHeight="1">
      <c r="A39" s="33">
        <v>31</v>
      </c>
      <c r="B39" s="61" t="s">
        <v>177</v>
      </c>
      <c r="C39" s="35" t="s">
        <v>140</v>
      </c>
      <c r="D39" s="36">
        <v>2002</v>
      </c>
      <c r="E39" s="56">
        <v>0</v>
      </c>
      <c r="F39" s="56">
        <v>0</v>
      </c>
      <c r="G39" s="56">
        <v>0</v>
      </c>
      <c r="H39" s="50">
        <v>8</v>
      </c>
      <c r="I39" s="51">
        <v>0</v>
      </c>
      <c r="J39" s="52">
        <f>LARGE('Ст. дев. Б.'!E39:F39,1)+LARGE('Ст. дев. Б.'!G39:I39,1)+LARGE('Ст. дев. Б.'!G39:I39,2)+LARGE('Ст. дев. Б.'!G39:I39,3)</f>
        <v>8</v>
      </c>
    </row>
    <row r="40" spans="1:10" ht="15" customHeight="1">
      <c r="A40" s="33">
        <v>32</v>
      </c>
      <c r="B40" s="35" t="s">
        <v>178</v>
      </c>
      <c r="C40" s="35" t="s">
        <v>179</v>
      </c>
      <c r="D40" s="36">
        <v>2002</v>
      </c>
      <c r="E40" s="56">
        <v>0</v>
      </c>
      <c r="F40" s="56">
        <v>0</v>
      </c>
      <c r="G40" s="49">
        <v>1</v>
      </c>
      <c r="H40" s="56">
        <v>0</v>
      </c>
      <c r="I40" s="55">
        <v>6</v>
      </c>
      <c r="J40" s="52">
        <f>LARGE('Ст. дев. Б.'!E40:F40,1)+LARGE('Ст. дев. Б.'!G40:I40,1)+LARGE('Ст. дев. Б.'!G40:I40,2)+LARGE('Ст. дев. Б.'!G40:I40,3)</f>
        <v>7</v>
      </c>
    </row>
    <row r="41" spans="1:10" ht="15" customHeight="1">
      <c r="A41" s="33">
        <v>33</v>
      </c>
      <c r="B41" s="40" t="s">
        <v>180</v>
      </c>
      <c r="C41" s="42" t="s">
        <v>147</v>
      </c>
      <c r="D41" s="36">
        <v>2003</v>
      </c>
      <c r="E41" s="30">
        <v>0</v>
      </c>
      <c r="F41" s="30">
        <v>0</v>
      </c>
      <c r="G41" s="56">
        <v>0</v>
      </c>
      <c r="H41" s="64">
        <v>5.5</v>
      </c>
      <c r="I41" s="51">
        <v>0</v>
      </c>
      <c r="J41" s="52">
        <f>LARGE('Ст. дев. Б.'!E41:F41,1)+LARGE('Ст. дев. Б.'!G41:I41,1)+LARGE('Ст. дев. Б.'!G41:I41,2)+LARGE('Ст. дев. Б.'!G41:I41,3)</f>
        <v>5.5</v>
      </c>
    </row>
    <row r="42" spans="1:10" ht="15" customHeight="1">
      <c r="A42" s="33">
        <v>33</v>
      </c>
      <c r="B42" s="57" t="s">
        <v>181</v>
      </c>
      <c r="C42" s="35" t="s">
        <v>140</v>
      </c>
      <c r="D42" s="36">
        <v>2003</v>
      </c>
      <c r="E42" s="30">
        <v>0</v>
      </c>
      <c r="F42" s="30">
        <v>0</v>
      </c>
      <c r="G42" s="30">
        <v>0</v>
      </c>
      <c r="H42" s="64">
        <v>5.5</v>
      </c>
      <c r="I42" s="51">
        <v>0</v>
      </c>
      <c r="J42" s="52">
        <f>LARGE('Ст. дев. Б.'!E42:F42,1)+LARGE('Ст. дев. Б.'!G42:I42,1)+LARGE('Ст. дев. Б.'!G42:I42,2)+LARGE('Ст. дев. Б.'!G42:I42,3)</f>
        <v>5.5</v>
      </c>
    </row>
    <row r="43" spans="1:10" ht="15" customHeight="1">
      <c r="A43" s="33">
        <v>35</v>
      </c>
      <c r="B43" s="68" t="s">
        <v>182</v>
      </c>
      <c r="C43" s="42" t="s">
        <v>167</v>
      </c>
      <c r="D43" s="36">
        <v>2002</v>
      </c>
      <c r="E43" s="56">
        <v>0</v>
      </c>
      <c r="F43" s="56">
        <v>0</v>
      </c>
      <c r="G43" s="56">
        <v>0</v>
      </c>
      <c r="H43" s="56">
        <v>0</v>
      </c>
      <c r="I43" s="55">
        <v>5</v>
      </c>
      <c r="J43" s="52">
        <f>LARGE('Ст. дев. Б.'!E43:F43,1)+LARGE('Ст. дев. Б.'!G43:I43,1)+LARGE('Ст. дев. Б.'!G43:I43,2)+LARGE('Ст. дев. Б.'!G43:I43,3)</f>
        <v>5</v>
      </c>
    </row>
    <row r="44" spans="1:10" ht="15" customHeight="1">
      <c r="A44" s="33">
        <v>36</v>
      </c>
      <c r="B44" s="62" t="s">
        <v>183</v>
      </c>
      <c r="C44" s="67" t="s">
        <v>147</v>
      </c>
      <c r="D44" s="36">
        <v>2002</v>
      </c>
      <c r="E44" s="56">
        <v>0</v>
      </c>
      <c r="F44" s="56">
        <v>0</v>
      </c>
      <c r="G44" s="66">
        <v>0</v>
      </c>
      <c r="H44" s="56">
        <v>0</v>
      </c>
      <c r="I44" s="55">
        <v>4</v>
      </c>
      <c r="J44" s="52">
        <f>LARGE('Ст. дев. Б.'!E44:F44,1)+LARGE('Ст. дев. Б.'!G44:I44,1)+LARGE('Ст. дев. Б.'!G44:I44,2)+LARGE('Ст. дев. Б.'!G44:I44,3)</f>
        <v>4</v>
      </c>
    </row>
    <row r="45" spans="1:10" ht="15" customHeight="1">
      <c r="A45" s="33">
        <v>40</v>
      </c>
      <c r="B45" s="35" t="s">
        <v>184</v>
      </c>
      <c r="C45" s="42" t="s">
        <v>185</v>
      </c>
      <c r="D45" s="36">
        <v>2003</v>
      </c>
      <c r="E45" s="30">
        <v>0</v>
      </c>
      <c r="F45" s="30">
        <v>0</v>
      </c>
      <c r="G45" s="56">
        <v>0</v>
      </c>
      <c r="H45" s="65">
        <v>2.5</v>
      </c>
      <c r="I45" s="51">
        <v>0</v>
      </c>
      <c r="J45" s="52">
        <f>LARGE('Ст. дев. Б.'!E45:F45,1)+LARGE('Ст. дев. Б.'!G45:I45,1)+LARGE('Ст. дев. Б.'!G45:I45,2)+LARGE('Ст. дев. Б.'!G45:I45,3)</f>
        <v>2.5</v>
      </c>
    </row>
    <row r="46" spans="1:10" ht="15" customHeight="1">
      <c r="A46" s="33">
        <v>40</v>
      </c>
      <c r="B46" s="57" t="s">
        <v>186</v>
      </c>
      <c r="C46" s="42" t="s">
        <v>10</v>
      </c>
      <c r="D46" s="36">
        <v>2002</v>
      </c>
      <c r="E46" s="56">
        <v>0</v>
      </c>
      <c r="F46" s="56">
        <v>0</v>
      </c>
      <c r="G46" s="56">
        <v>0</v>
      </c>
      <c r="H46" s="64">
        <v>2.5</v>
      </c>
      <c r="I46" s="51">
        <v>0</v>
      </c>
      <c r="J46" s="52">
        <f>LARGE('Ст. дев. Б.'!E46:F46,1)+LARGE('Ст. дев. Б.'!G46:I46,1)+LARGE('Ст. дев. Б.'!G46:I46,2)+LARGE('Ст. дев. Б.'!G46:I46,3)</f>
        <v>2.5</v>
      </c>
    </row>
    <row r="47" spans="1:10" ht="15" customHeight="1">
      <c r="A47" s="33">
        <v>40</v>
      </c>
      <c r="B47" s="68" t="s">
        <v>187</v>
      </c>
      <c r="C47" s="42" t="s">
        <v>179</v>
      </c>
      <c r="D47" s="36">
        <v>2002</v>
      </c>
      <c r="E47" s="30">
        <v>0</v>
      </c>
      <c r="F47" s="30">
        <v>0</v>
      </c>
      <c r="G47" s="30">
        <v>0</v>
      </c>
      <c r="H47" s="30">
        <v>0</v>
      </c>
      <c r="I47" s="55">
        <v>2.5</v>
      </c>
      <c r="J47" s="52">
        <f>LARGE('Ст. дев. Б.'!E47:F47,1)+LARGE('Ст. дев. Б.'!G47:I47,1)+LARGE('Ст. дев. Б.'!G47:I47,2)+LARGE('Ст. дев. Б.'!G47:I47,3)</f>
        <v>2.5</v>
      </c>
    </row>
    <row r="48" spans="1:10" ht="15" customHeight="1">
      <c r="A48" s="33">
        <v>40</v>
      </c>
      <c r="B48" s="68" t="s">
        <v>188</v>
      </c>
      <c r="C48" s="42" t="s">
        <v>147</v>
      </c>
      <c r="D48" s="36">
        <v>2003</v>
      </c>
      <c r="E48" s="56">
        <v>0</v>
      </c>
      <c r="F48" s="56">
        <v>0</v>
      </c>
      <c r="G48" s="56">
        <v>0</v>
      </c>
      <c r="H48" s="56">
        <v>0</v>
      </c>
      <c r="I48" s="55">
        <v>2.5</v>
      </c>
      <c r="J48" s="52">
        <f>LARGE('Ст. дев. Б.'!E48:F48,1)+LARGE('Ст. дев. Б.'!G48:I48,1)+LARGE('Ст. дев. Б.'!G48:I48,2)+LARGE('Ст. дев. Б.'!G48:I48,3)</f>
        <v>2.5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2" customWidth="1"/>
    <col min="6" max="6" width="7.8515625" style="1" customWidth="1"/>
    <col min="7" max="7" width="8.57421875" style="1" customWidth="1"/>
    <col min="8" max="8" width="7.7109375" style="1" customWidth="1"/>
    <col min="9" max="9" width="10.57421875" style="1" customWidth="1"/>
    <col min="10" max="11" width="8.421875" style="1" customWidth="1"/>
    <col min="12" max="26" width="8.00390625" style="1" customWidth="1"/>
    <col min="27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5"/>
      <c r="G1" s="9"/>
      <c r="H1" s="9"/>
    </row>
    <row r="2" spans="1:8" ht="16.5" customHeight="1">
      <c r="A2" s="10"/>
      <c r="D2" s="10"/>
      <c r="E2" s="6"/>
      <c r="F2" s="10"/>
      <c r="G2" s="10"/>
      <c r="H2" s="10"/>
    </row>
    <row r="3" spans="1:26" ht="16.5" customHeight="1">
      <c r="A3" s="12" t="s">
        <v>189</v>
      </c>
      <c r="B3" s="13"/>
      <c r="C3" s="13"/>
      <c r="D3" s="13"/>
      <c r="E3" s="45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11"/>
      <c r="B4" s="70"/>
      <c r="C4" s="70"/>
      <c r="D4" s="11"/>
      <c r="E4" s="14"/>
      <c r="F4" s="11"/>
      <c r="G4" s="11"/>
      <c r="H4" s="11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0.5" customHeight="1">
      <c r="A5" s="11"/>
      <c r="B5" s="70"/>
      <c r="C5" s="70"/>
      <c r="D5" s="71"/>
      <c r="E5" s="72"/>
      <c r="F5" s="11"/>
      <c r="G5" s="11"/>
      <c r="H5" s="1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11" ht="24" customHeight="1">
      <c r="A6" s="73" t="s">
        <v>2</v>
      </c>
      <c r="B6" s="74" t="s">
        <v>3</v>
      </c>
      <c r="C6" s="74" t="s">
        <v>4</v>
      </c>
      <c r="D6" s="73" t="s">
        <v>5</v>
      </c>
      <c r="E6" s="73" t="s">
        <v>133</v>
      </c>
      <c r="F6" s="16" t="s">
        <v>131</v>
      </c>
      <c r="G6" s="16" t="s">
        <v>132</v>
      </c>
      <c r="H6" s="75" t="s">
        <v>190</v>
      </c>
      <c r="I6" s="16" t="s">
        <v>54</v>
      </c>
      <c r="J6" s="16" t="s">
        <v>55</v>
      </c>
      <c r="K6" s="76" t="s">
        <v>7</v>
      </c>
    </row>
    <row r="7" spans="1:11" ht="24.75" customHeight="1">
      <c r="A7" s="73"/>
      <c r="B7" s="73"/>
      <c r="C7" s="73"/>
      <c r="D7" s="73"/>
      <c r="E7" s="73"/>
      <c r="F7" s="48">
        <v>43328</v>
      </c>
      <c r="G7" s="48">
        <v>43344</v>
      </c>
      <c r="H7" s="77">
        <v>43583</v>
      </c>
      <c r="I7" s="31">
        <v>43553</v>
      </c>
      <c r="J7" s="31">
        <v>43593</v>
      </c>
      <c r="K7" s="76"/>
    </row>
    <row r="8" spans="1:11" ht="12.75" customHeight="1">
      <c r="A8" s="73"/>
      <c r="B8" s="73"/>
      <c r="C8" s="73"/>
      <c r="D8" s="73"/>
      <c r="E8" s="73"/>
      <c r="F8" s="16" t="s">
        <v>134</v>
      </c>
      <c r="G8" s="16" t="s">
        <v>135</v>
      </c>
      <c r="H8" s="18">
        <v>0.5</v>
      </c>
      <c r="I8" s="32" t="s">
        <v>191</v>
      </c>
      <c r="J8" s="32" t="s">
        <v>8</v>
      </c>
      <c r="K8" s="76"/>
    </row>
    <row r="9" spans="1:26" s="2" customFormat="1" ht="14.25" customHeight="1">
      <c r="A9" s="33">
        <v>1</v>
      </c>
      <c r="B9" s="59" t="s">
        <v>192</v>
      </c>
      <c r="C9" s="59" t="s">
        <v>167</v>
      </c>
      <c r="D9" s="78">
        <v>2000</v>
      </c>
      <c r="E9" s="79">
        <v>216.5</v>
      </c>
      <c r="F9" s="24">
        <v>8</v>
      </c>
      <c r="G9" s="24">
        <v>60</v>
      </c>
      <c r="H9" s="24">
        <v>0</v>
      </c>
      <c r="I9" s="24">
        <v>0</v>
      </c>
      <c r="J9" s="24">
        <v>0</v>
      </c>
      <c r="K9" s="80">
        <f>LARGE('Юниорки. Б.'!F9:H9,1)+'Юниорки. Б.'!E9+LARGE('Юниорки. Б.'!I9:J9,1)+LARGE('Юниорки. Б.'!I9:J9,2)</f>
        <v>276.5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14.25" customHeight="1">
      <c r="A10" s="33">
        <v>2</v>
      </c>
      <c r="B10" s="59" t="s">
        <v>193</v>
      </c>
      <c r="C10" s="59" t="s">
        <v>71</v>
      </c>
      <c r="D10" s="78">
        <v>2000</v>
      </c>
      <c r="E10" s="79">
        <v>139.9</v>
      </c>
      <c r="F10" s="24">
        <v>24</v>
      </c>
      <c r="G10" s="24">
        <v>0</v>
      </c>
      <c r="H10" s="24">
        <v>27.5</v>
      </c>
      <c r="I10" s="37">
        <v>36.4</v>
      </c>
      <c r="J10" s="24">
        <v>47</v>
      </c>
      <c r="K10" s="80">
        <f>LARGE('Юниорки. Б.'!F10:H10,1)+'Юниорки. Б.'!E10+LARGE('Юниорки. Б.'!I10:J10,1)+LARGE('Юниорки. Б.'!I10:J10,2)</f>
        <v>250.8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11" ht="12.75" customHeight="1">
      <c r="A11" s="33">
        <v>3</v>
      </c>
      <c r="B11" s="59" t="s">
        <v>194</v>
      </c>
      <c r="C11" s="59" t="s">
        <v>147</v>
      </c>
      <c r="D11" s="78">
        <v>2000</v>
      </c>
      <c r="E11" s="79">
        <v>196.4</v>
      </c>
      <c r="F11" s="24">
        <v>51</v>
      </c>
      <c r="G11" s="24">
        <v>0</v>
      </c>
      <c r="H11" s="24">
        <v>0</v>
      </c>
      <c r="I11" s="24">
        <v>0</v>
      </c>
      <c r="J11" s="24">
        <v>0</v>
      </c>
      <c r="K11" s="80">
        <f>LARGE('Юниорки. Б.'!F11:H11,1)+'Юниорки. Б.'!E11+LARGE('Юниорки. Б.'!I11:J11,1)+LARGE('Юниорки. Б.'!I11:J11,2)</f>
        <v>247.4</v>
      </c>
    </row>
    <row r="12" spans="1:26" s="2" customFormat="1" ht="14.25" customHeight="1">
      <c r="A12" s="33">
        <v>4</v>
      </c>
      <c r="B12" s="59" t="s">
        <v>195</v>
      </c>
      <c r="C12" s="59" t="s">
        <v>67</v>
      </c>
      <c r="D12" s="78">
        <v>2001</v>
      </c>
      <c r="E12" s="53">
        <v>70.2</v>
      </c>
      <c r="F12" s="56">
        <v>6.800000000000001</v>
      </c>
      <c r="G12" s="56">
        <v>6</v>
      </c>
      <c r="H12" s="24">
        <v>0</v>
      </c>
      <c r="I12" s="65">
        <v>44.8</v>
      </c>
      <c r="J12" s="51">
        <v>100</v>
      </c>
      <c r="K12" s="80">
        <f>LARGE('Юниорки. Б.'!F12:H12,1)+'Юниорки. Б.'!E12+LARGE('Юниорки. Б.'!I12:J12,1)+LARGE('Юниорки. Б.'!I12:J12,2)</f>
        <v>221.8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11" ht="12.75" customHeight="1">
      <c r="A13" s="33">
        <v>5</v>
      </c>
      <c r="B13" s="59" t="s">
        <v>196</v>
      </c>
      <c r="C13" s="59" t="s">
        <v>150</v>
      </c>
      <c r="D13" s="78">
        <v>2001</v>
      </c>
      <c r="E13" s="53">
        <v>69.1</v>
      </c>
      <c r="F13" s="56">
        <v>1.2000000000000002</v>
      </c>
      <c r="G13" s="56">
        <v>0</v>
      </c>
      <c r="H13" s="24">
        <v>0</v>
      </c>
      <c r="I13" s="65">
        <v>56</v>
      </c>
      <c r="J13" s="51">
        <v>80</v>
      </c>
      <c r="K13" s="80">
        <f>LARGE('Юниорки. Б.'!F13:H13,1)+'Юниорки. Б.'!E13+LARGE('Юниорки. Б.'!I13:J13,1)+LARGE('Юниорки. Б.'!I13:J13,2)</f>
        <v>206.3</v>
      </c>
    </row>
    <row r="14" spans="1:11" ht="12.75" customHeight="1">
      <c r="A14" s="33">
        <v>6</v>
      </c>
      <c r="B14" s="59" t="s">
        <v>197</v>
      </c>
      <c r="C14" s="59" t="s">
        <v>21</v>
      </c>
      <c r="D14" s="78">
        <v>2001</v>
      </c>
      <c r="E14" s="53">
        <v>10</v>
      </c>
      <c r="F14" s="56">
        <v>0</v>
      </c>
      <c r="G14" s="56">
        <v>0</v>
      </c>
      <c r="H14" s="24">
        <v>0</v>
      </c>
      <c r="I14" s="65">
        <v>26.32</v>
      </c>
      <c r="J14" s="51">
        <v>51</v>
      </c>
      <c r="K14" s="80">
        <f>LARGE('Юниорки. Б.'!F14:H14,1)+'Юниорки. Б.'!E14+LARGE('Юниорки. Б.'!I14:J14,1)+LARGE('Юниорки. Б.'!I14:J14,2)</f>
        <v>87.32</v>
      </c>
    </row>
    <row r="15" spans="1:11" ht="12.75" customHeight="1">
      <c r="A15" s="33">
        <v>7</v>
      </c>
      <c r="B15" s="59" t="s">
        <v>198</v>
      </c>
      <c r="C15" s="59" t="s">
        <v>25</v>
      </c>
      <c r="D15" s="78">
        <v>2000</v>
      </c>
      <c r="E15" s="79">
        <v>19.2</v>
      </c>
      <c r="F15" s="24">
        <v>0</v>
      </c>
      <c r="G15" s="24">
        <v>0</v>
      </c>
      <c r="H15" s="24">
        <v>0</v>
      </c>
      <c r="I15" s="24">
        <v>0</v>
      </c>
      <c r="J15" s="24">
        <v>65</v>
      </c>
      <c r="K15" s="80">
        <f>LARGE('Юниорки. Б.'!F15:H15,1)+'Юниорки. Б.'!E15+LARGE('Юниорки. Б.'!I15:J15,1)+LARGE('Юниорки. Б.'!I15:J15,2)</f>
        <v>84.2</v>
      </c>
    </row>
    <row r="16" spans="1:11" ht="12.75" customHeight="1">
      <c r="A16" s="33">
        <v>8</v>
      </c>
      <c r="B16" s="59" t="s">
        <v>199</v>
      </c>
      <c r="C16" s="81" t="s">
        <v>21</v>
      </c>
      <c r="D16" s="78">
        <v>2000</v>
      </c>
      <c r="E16" s="79">
        <v>8</v>
      </c>
      <c r="F16" s="24">
        <v>0</v>
      </c>
      <c r="G16" s="24">
        <v>0</v>
      </c>
      <c r="H16" s="24">
        <v>0</v>
      </c>
      <c r="I16" s="37">
        <v>30.8</v>
      </c>
      <c r="J16" s="24">
        <v>43</v>
      </c>
      <c r="K16" s="80">
        <f>LARGE('Юниорки. Б.'!F16:H16,1)+'Юниорки. Б.'!E16+LARGE('Юниорки. Б.'!I16:J16,1)+LARGE('Юниорки. Б.'!I16:J16,2)</f>
        <v>81.8</v>
      </c>
    </row>
    <row r="17" spans="1:11" ht="12.75" customHeight="1">
      <c r="A17" s="33">
        <v>9</v>
      </c>
      <c r="B17" s="35" t="s">
        <v>200</v>
      </c>
      <c r="C17" s="35" t="s">
        <v>167</v>
      </c>
      <c r="D17" s="78">
        <v>2001</v>
      </c>
      <c r="E17" s="53">
        <v>0</v>
      </c>
      <c r="F17" s="56">
        <v>0</v>
      </c>
      <c r="G17" s="56">
        <v>0</v>
      </c>
      <c r="H17" s="24">
        <v>0</v>
      </c>
      <c r="I17" s="65">
        <v>20.72</v>
      </c>
      <c r="J17" s="51">
        <v>55</v>
      </c>
      <c r="K17" s="80">
        <f>LARGE('Юниорки. Б.'!F17:H17,1)+'Юниорки. Б.'!E17+LARGE('Юниорки. Б.'!I17:J17,1)+LARGE('Юниорки. Б.'!I17:J17,2)</f>
        <v>75.72</v>
      </c>
    </row>
    <row r="18" spans="1:11" ht="12.75" customHeight="1">
      <c r="A18" s="33">
        <v>10</v>
      </c>
      <c r="B18" s="82" t="s">
        <v>201</v>
      </c>
      <c r="C18" s="35" t="s">
        <v>172</v>
      </c>
      <c r="D18" s="83">
        <v>2001</v>
      </c>
      <c r="E18" s="24">
        <v>0</v>
      </c>
      <c r="F18" s="56">
        <v>0</v>
      </c>
      <c r="G18" s="24">
        <v>0</v>
      </c>
      <c r="H18" s="24">
        <v>0</v>
      </c>
      <c r="I18" s="65">
        <v>22.4</v>
      </c>
      <c r="J18" s="51">
        <v>28</v>
      </c>
      <c r="K18" s="80">
        <f>LARGE('Юниорки. Б.'!F18:H18,1)+'Юниорки. Б.'!E18+LARGE('Юниорки. Б.'!I18:J18,1)+LARGE('Юниорки. Б.'!I18:J18,2)</f>
        <v>50.4</v>
      </c>
    </row>
    <row r="19" spans="1:11" ht="12.75" customHeight="1">
      <c r="A19" s="33">
        <v>11</v>
      </c>
      <c r="B19" s="84" t="s">
        <v>202</v>
      </c>
      <c r="C19" s="35" t="s">
        <v>167</v>
      </c>
      <c r="D19" s="78">
        <v>2001</v>
      </c>
      <c r="E19" s="56">
        <v>0</v>
      </c>
      <c r="F19" s="56">
        <v>0</v>
      </c>
      <c r="G19" s="24">
        <v>0</v>
      </c>
      <c r="H19" s="56">
        <v>0</v>
      </c>
      <c r="I19" s="56">
        <v>0</v>
      </c>
      <c r="J19" s="24">
        <v>40</v>
      </c>
      <c r="K19" s="80">
        <f>LARGE('Юниорки. Б.'!F19:H19,1)+'Юниорки. Б.'!E19+LARGE('Юниорки. Б.'!I19:J19,1)+LARGE('Юниорки. Б.'!I19:J19,2)</f>
        <v>40</v>
      </c>
    </row>
    <row r="20" spans="1:11" ht="12.75" customHeight="1">
      <c r="A20" s="33">
        <v>12</v>
      </c>
      <c r="B20" s="59" t="s">
        <v>203</v>
      </c>
      <c r="C20" s="59" t="s">
        <v>25</v>
      </c>
      <c r="D20" s="78">
        <v>2001</v>
      </c>
      <c r="E20" s="56">
        <v>0</v>
      </c>
      <c r="F20" s="56">
        <v>0</v>
      </c>
      <c r="G20" s="56">
        <v>0</v>
      </c>
      <c r="H20" s="24">
        <v>0</v>
      </c>
      <c r="I20" s="24">
        <v>0</v>
      </c>
      <c r="J20" s="24">
        <v>37</v>
      </c>
      <c r="K20" s="80">
        <f>LARGE('Юниорки. Б.'!F20:H20,1)+'Юниорки. Б.'!E20+LARGE('Юниорки. Б.'!I20:J20,1)+LARGE('Юниорки. Б.'!I20:J20,2)</f>
        <v>37</v>
      </c>
    </row>
    <row r="21" spans="1:11" ht="12.75" customHeight="1">
      <c r="A21" s="33">
        <v>13</v>
      </c>
      <c r="B21" s="59" t="s">
        <v>204</v>
      </c>
      <c r="C21" s="59" t="s">
        <v>21</v>
      </c>
      <c r="D21" s="78">
        <v>2001</v>
      </c>
      <c r="E21" s="56">
        <v>0</v>
      </c>
      <c r="F21" s="56">
        <v>0</v>
      </c>
      <c r="G21" s="56">
        <v>0</v>
      </c>
      <c r="H21" s="24">
        <v>0</v>
      </c>
      <c r="I21" s="24">
        <v>0</v>
      </c>
      <c r="J21" s="24">
        <v>34</v>
      </c>
      <c r="K21" s="80">
        <f>LARGE('Юниорки. Б.'!F21:H21,1)+'Юниорки. Б.'!E21+LARGE('Юниорки. Б.'!I21:J21,1)+LARGE('Юниорки. Б.'!I21:J21,2)</f>
        <v>34</v>
      </c>
    </row>
    <row r="22" spans="1:11" ht="12.75" customHeight="1">
      <c r="A22" s="33">
        <v>14</v>
      </c>
      <c r="B22" s="84" t="s">
        <v>205</v>
      </c>
      <c r="C22" s="35" t="s">
        <v>167</v>
      </c>
      <c r="D22" s="78">
        <v>2001</v>
      </c>
      <c r="E22" s="56">
        <v>0</v>
      </c>
      <c r="F22" s="56">
        <v>0</v>
      </c>
      <c r="G22" s="24">
        <v>0</v>
      </c>
      <c r="H22" s="56">
        <v>0</v>
      </c>
      <c r="I22" s="56">
        <v>0</v>
      </c>
      <c r="J22" s="24">
        <v>31</v>
      </c>
      <c r="K22" s="80">
        <f>LARGE('Юниорки. Б.'!F22:H22,1)+'Юниорки. Б.'!E22+LARGE('Юниорки. Б.'!I22:J22,1)+LARGE('Юниорки. Б.'!I22:J22,2)</f>
        <v>31</v>
      </c>
    </row>
    <row r="23" spans="1:11" ht="12.75" customHeight="1">
      <c r="A23" s="33">
        <v>15</v>
      </c>
      <c r="B23" s="85" t="s">
        <v>206</v>
      </c>
      <c r="C23" s="67" t="s">
        <v>118</v>
      </c>
      <c r="D23" s="78">
        <v>2001</v>
      </c>
      <c r="E23" s="56">
        <v>0</v>
      </c>
      <c r="F23" s="56">
        <v>0</v>
      </c>
      <c r="G23" s="56">
        <v>0</v>
      </c>
      <c r="H23" s="24">
        <v>0</v>
      </c>
      <c r="I23" s="37">
        <v>28.56</v>
      </c>
      <c r="J23" s="24">
        <v>0</v>
      </c>
      <c r="K23" s="80">
        <f>LARGE('Юниорки. Б.'!F23:H23,1)+'Юниорки. Б.'!E23+LARGE('Юниорки. Б.'!I23:J23,1)+LARGE('Юниорки. Б.'!I23:J23,2)</f>
        <v>28.56</v>
      </c>
    </row>
    <row r="24" spans="1:11" ht="12.75" customHeight="1">
      <c r="A24" s="33">
        <v>16</v>
      </c>
      <c r="B24" s="82" t="s">
        <v>207</v>
      </c>
      <c r="C24" s="35" t="s">
        <v>116</v>
      </c>
      <c r="D24" s="83">
        <v>2001</v>
      </c>
      <c r="E24" s="24">
        <v>0</v>
      </c>
      <c r="F24" s="56">
        <v>0</v>
      </c>
      <c r="G24" s="24">
        <v>0</v>
      </c>
      <c r="H24" s="24">
        <v>0</v>
      </c>
      <c r="I24" s="65">
        <v>24.08</v>
      </c>
      <c r="J24" s="24">
        <v>0</v>
      </c>
      <c r="K24" s="80">
        <f>LARGE('Юниорки. Б.'!F24:H24,1)+'Юниорки. Б.'!E24+LARGE('Юниорки. Б.'!I24:J24,1)+LARGE('Юниорки. Б.'!I24:J24,2)</f>
        <v>24.08</v>
      </c>
    </row>
    <row r="25" spans="1:11" ht="12.75" customHeight="1">
      <c r="A25" s="33">
        <v>17</v>
      </c>
      <c r="B25" s="59" t="s">
        <v>208</v>
      </c>
      <c r="C25" s="59" t="s">
        <v>150</v>
      </c>
      <c r="D25" s="78">
        <v>2000</v>
      </c>
      <c r="E25" s="79">
        <v>3.5</v>
      </c>
      <c r="F25" s="24">
        <v>0</v>
      </c>
      <c r="G25" s="24">
        <v>2.25</v>
      </c>
      <c r="H25" s="24">
        <v>0</v>
      </c>
      <c r="I25" s="24">
        <v>0</v>
      </c>
      <c r="J25" s="24">
        <v>0</v>
      </c>
      <c r="K25" s="80">
        <f>LARGE('Юниорки. Б.'!F25:H25,1)+'Юниорки. Б.'!E25+LARGE('Юниорки. Б.'!I25:J25,1)+LARGE('Юниорки. Б.'!I25:J25,2)</f>
        <v>5.75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3" customWidth="1"/>
    <col min="7" max="16384" width="8.003906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10"/>
      <c r="F2" s="11"/>
    </row>
    <row r="3" spans="1:6" s="12" customFormat="1" ht="12.75" customHeight="1">
      <c r="A3" s="12" t="s">
        <v>209</v>
      </c>
      <c r="B3" s="13"/>
      <c r="C3" s="13"/>
      <c r="D3" s="13"/>
      <c r="E3" s="13"/>
      <c r="F3" s="15"/>
    </row>
    <row r="4" spans="1:6" ht="12.75" customHeight="1">
      <c r="A4" s="10"/>
      <c r="D4" s="10"/>
      <c r="E4" s="10"/>
      <c r="F4" s="11"/>
    </row>
    <row r="5" spans="1:6" ht="12.75" customHeight="1">
      <c r="A5" s="10"/>
      <c r="D5" s="10"/>
      <c r="E5" s="10"/>
      <c r="F5" s="11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</v>
      </c>
      <c r="F6" s="16" t="s">
        <v>7</v>
      </c>
    </row>
    <row r="7" spans="1:6" ht="12.75" customHeight="1">
      <c r="A7" s="16"/>
      <c r="B7" s="16"/>
      <c r="C7" s="16"/>
      <c r="D7" s="16"/>
      <c r="E7" s="86">
        <v>43625</v>
      </c>
      <c r="F7" s="16"/>
    </row>
    <row r="8" spans="1:6" ht="12.75" customHeight="1">
      <c r="A8" s="16"/>
      <c r="B8" s="16"/>
      <c r="C8" s="16"/>
      <c r="D8" s="16"/>
      <c r="E8" s="32" t="s">
        <v>8</v>
      </c>
      <c r="F8" s="16"/>
    </row>
    <row r="9" spans="1:6" s="9" customFormat="1" ht="12.75" customHeight="1">
      <c r="A9" s="33">
        <v>1</v>
      </c>
      <c r="B9" s="22" t="s">
        <v>210</v>
      </c>
      <c r="C9" s="22" t="s">
        <v>47</v>
      </c>
      <c r="D9" s="87" t="s">
        <v>211</v>
      </c>
      <c r="E9" s="30">
        <v>100</v>
      </c>
      <c r="F9" s="25">
        <f aca="true" t="shared" si="0" ref="F9:F38">E9</f>
        <v>100</v>
      </c>
    </row>
    <row r="10" spans="1:6" s="9" customFormat="1" ht="12.75" customHeight="1">
      <c r="A10" s="33">
        <v>2</v>
      </c>
      <c r="B10" s="22" t="s">
        <v>212</v>
      </c>
      <c r="C10" s="22" t="s">
        <v>10</v>
      </c>
      <c r="D10" s="87" t="s">
        <v>211</v>
      </c>
      <c r="E10" s="30">
        <v>80</v>
      </c>
      <c r="F10" s="25">
        <f t="shared" si="0"/>
        <v>80</v>
      </c>
    </row>
    <row r="11" spans="1:6" s="9" customFormat="1" ht="12.75" customHeight="1">
      <c r="A11" s="33">
        <v>3</v>
      </c>
      <c r="B11" s="22" t="s">
        <v>213</v>
      </c>
      <c r="C11" s="22" t="s">
        <v>51</v>
      </c>
      <c r="D11" s="87" t="s">
        <v>214</v>
      </c>
      <c r="E11" s="30">
        <v>65</v>
      </c>
      <c r="F11" s="25">
        <f t="shared" si="0"/>
        <v>65</v>
      </c>
    </row>
    <row r="12" spans="1:6" s="9" customFormat="1" ht="12.75" customHeight="1">
      <c r="A12" s="33">
        <v>4</v>
      </c>
      <c r="B12" s="22" t="s">
        <v>215</v>
      </c>
      <c r="C12" s="22" t="s">
        <v>10</v>
      </c>
      <c r="D12" s="87" t="s">
        <v>211</v>
      </c>
      <c r="E12" s="30">
        <v>55</v>
      </c>
      <c r="F12" s="25">
        <f t="shared" si="0"/>
        <v>55</v>
      </c>
    </row>
    <row r="13" spans="1:6" s="9" customFormat="1" ht="12.75" customHeight="1">
      <c r="A13" s="33">
        <v>5</v>
      </c>
      <c r="B13" s="22" t="s">
        <v>216</v>
      </c>
      <c r="C13" s="22" t="s">
        <v>27</v>
      </c>
      <c r="D13" s="87" t="s">
        <v>214</v>
      </c>
      <c r="E13" s="30">
        <v>51</v>
      </c>
      <c r="F13" s="25">
        <f t="shared" si="0"/>
        <v>51</v>
      </c>
    </row>
    <row r="14" spans="1:6" s="9" customFormat="1" ht="12.75" customHeight="1">
      <c r="A14" s="33">
        <v>6</v>
      </c>
      <c r="B14" s="22" t="s">
        <v>217</v>
      </c>
      <c r="C14" s="22" t="s">
        <v>43</v>
      </c>
      <c r="D14" s="87" t="s">
        <v>211</v>
      </c>
      <c r="E14" s="30">
        <v>47</v>
      </c>
      <c r="F14" s="25">
        <f t="shared" si="0"/>
        <v>47</v>
      </c>
    </row>
    <row r="15" spans="1:6" s="9" customFormat="1" ht="12.75" customHeight="1">
      <c r="A15" s="33">
        <v>7</v>
      </c>
      <c r="B15" s="22" t="s">
        <v>218</v>
      </c>
      <c r="C15" s="22" t="s">
        <v>127</v>
      </c>
      <c r="D15" s="87" t="s">
        <v>211</v>
      </c>
      <c r="E15" s="30">
        <v>43</v>
      </c>
      <c r="F15" s="25">
        <f t="shared" si="0"/>
        <v>43</v>
      </c>
    </row>
    <row r="16" spans="1:6" s="9" customFormat="1" ht="12.75" customHeight="1">
      <c r="A16" s="33">
        <v>8</v>
      </c>
      <c r="B16" s="22" t="s">
        <v>219</v>
      </c>
      <c r="C16" s="22" t="s">
        <v>118</v>
      </c>
      <c r="D16" s="87" t="s">
        <v>211</v>
      </c>
      <c r="E16" s="30">
        <v>40</v>
      </c>
      <c r="F16" s="25">
        <f t="shared" si="0"/>
        <v>40</v>
      </c>
    </row>
    <row r="17" spans="1:6" s="9" customFormat="1" ht="12.75" customHeight="1">
      <c r="A17" s="33">
        <v>9</v>
      </c>
      <c r="B17" s="22" t="s">
        <v>220</v>
      </c>
      <c r="C17" s="22" t="s">
        <v>25</v>
      </c>
      <c r="D17" s="87" t="s">
        <v>214</v>
      </c>
      <c r="E17" s="30">
        <v>37</v>
      </c>
      <c r="F17" s="25">
        <f t="shared" si="0"/>
        <v>37</v>
      </c>
    </row>
    <row r="18" spans="1:6" s="9" customFormat="1" ht="12.75" customHeight="1">
      <c r="A18" s="33">
        <v>10</v>
      </c>
      <c r="B18" s="22" t="s">
        <v>221</v>
      </c>
      <c r="C18" s="22" t="s">
        <v>27</v>
      </c>
      <c r="D18" s="87" t="s">
        <v>214</v>
      </c>
      <c r="E18" s="30">
        <v>34</v>
      </c>
      <c r="F18" s="25">
        <f t="shared" si="0"/>
        <v>34</v>
      </c>
    </row>
    <row r="19" spans="1:6" s="9" customFormat="1" ht="12.75" customHeight="1">
      <c r="A19" s="33">
        <v>11</v>
      </c>
      <c r="B19" s="22" t="s">
        <v>222</v>
      </c>
      <c r="C19" s="22" t="s">
        <v>16</v>
      </c>
      <c r="D19" s="87" t="s">
        <v>214</v>
      </c>
      <c r="E19" s="30">
        <v>31</v>
      </c>
      <c r="F19" s="25">
        <f t="shared" si="0"/>
        <v>31</v>
      </c>
    </row>
    <row r="20" spans="1:6" s="9" customFormat="1" ht="12.75" customHeight="1">
      <c r="A20" s="33">
        <v>12</v>
      </c>
      <c r="B20" s="22" t="s">
        <v>223</v>
      </c>
      <c r="C20" s="22" t="s">
        <v>32</v>
      </c>
      <c r="D20" s="87" t="s">
        <v>211</v>
      </c>
      <c r="E20" s="30">
        <v>28</v>
      </c>
      <c r="F20" s="25">
        <f t="shared" si="0"/>
        <v>28</v>
      </c>
    </row>
    <row r="21" spans="1:6" s="9" customFormat="1" ht="12.75" customHeight="1">
      <c r="A21" s="33">
        <v>13</v>
      </c>
      <c r="B21" s="22" t="s">
        <v>224</v>
      </c>
      <c r="C21" s="22" t="s">
        <v>43</v>
      </c>
      <c r="D21" s="87" t="s">
        <v>211</v>
      </c>
      <c r="E21" s="30">
        <v>26</v>
      </c>
      <c r="F21" s="25">
        <f t="shared" si="0"/>
        <v>26</v>
      </c>
    </row>
    <row r="22" spans="1:6" s="9" customFormat="1" ht="12.75" customHeight="1">
      <c r="A22" s="33">
        <v>14</v>
      </c>
      <c r="B22" s="22" t="s">
        <v>225</v>
      </c>
      <c r="C22" s="22" t="s">
        <v>226</v>
      </c>
      <c r="D22" s="87" t="s">
        <v>211</v>
      </c>
      <c r="E22" s="30">
        <v>24</v>
      </c>
      <c r="F22" s="25">
        <f t="shared" si="0"/>
        <v>24</v>
      </c>
    </row>
    <row r="23" spans="1:6" s="9" customFormat="1" ht="14.25" customHeight="1">
      <c r="A23" s="33">
        <v>15</v>
      </c>
      <c r="B23" s="22" t="s">
        <v>227</v>
      </c>
      <c r="C23" s="22" t="s">
        <v>16</v>
      </c>
      <c r="D23" s="87" t="s">
        <v>228</v>
      </c>
      <c r="E23" s="30">
        <v>22</v>
      </c>
      <c r="F23" s="25">
        <f t="shared" si="0"/>
        <v>22</v>
      </c>
    </row>
    <row r="24" spans="1:6" s="9" customFormat="1" ht="14.25" customHeight="1">
      <c r="A24" s="33">
        <v>16</v>
      </c>
      <c r="B24" s="22" t="s">
        <v>229</v>
      </c>
      <c r="C24" s="22" t="s">
        <v>12</v>
      </c>
      <c r="D24" s="87" t="s">
        <v>214</v>
      </c>
      <c r="E24" s="30">
        <v>20</v>
      </c>
      <c r="F24" s="25">
        <f t="shared" si="0"/>
        <v>20</v>
      </c>
    </row>
    <row r="25" spans="1:6" s="9" customFormat="1" ht="14.25" customHeight="1">
      <c r="A25" s="33">
        <v>17</v>
      </c>
      <c r="B25" s="22" t="s">
        <v>230</v>
      </c>
      <c r="C25" s="22" t="s">
        <v>12</v>
      </c>
      <c r="D25" s="87" t="s">
        <v>211</v>
      </c>
      <c r="E25" s="30">
        <v>18</v>
      </c>
      <c r="F25" s="25">
        <f t="shared" si="0"/>
        <v>18</v>
      </c>
    </row>
    <row r="26" spans="1:6" s="9" customFormat="1" ht="14.25" customHeight="1">
      <c r="A26" s="33">
        <v>18</v>
      </c>
      <c r="B26" s="22" t="s">
        <v>231</v>
      </c>
      <c r="C26" s="22" t="s">
        <v>10</v>
      </c>
      <c r="D26" s="87" t="s">
        <v>211</v>
      </c>
      <c r="E26" s="30">
        <v>16</v>
      </c>
      <c r="F26" s="25">
        <f t="shared" si="0"/>
        <v>16</v>
      </c>
    </row>
    <row r="27" spans="1:6" s="9" customFormat="1" ht="14.25" customHeight="1">
      <c r="A27" s="33">
        <v>19</v>
      </c>
      <c r="B27" s="22" t="s">
        <v>232</v>
      </c>
      <c r="C27" s="22" t="s">
        <v>16</v>
      </c>
      <c r="D27" s="87" t="s">
        <v>228</v>
      </c>
      <c r="E27" s="30">
        <v>14</v>
      </c>
      <c r="F27" s="25">
        <f t="shared" si="0"/>
        <v>14</v>
      </c>
    </row>
    <row r="28" spans="1:6" s="9" customFormat="1" ht="14.25" customHeight="1">
      <c r="A28" s="33">
        <v>20</v>
      </c>
      <c r="B28" s="22" t="s">
        <v>233</v>
      </c>
      <c r="C28" s="22" t="s">
        <v>234</v>
      </c>
      <c r="D28" s="87" t="s">
        <v>211</v>
      </c>
      <c r="E28" s="30">
        <v>12</v>
      </c>
      <c r="F28" s="25">
        <f t="shared" si="0"/>
        <v>12</v>
      </c>
    </row>
    <row r="29" spans="1:6" s="9" customFormat="1" ht="14.25" customHeight="1">
      <c r="A29" s="33">
        <v>21</v>
      </c>
      <c r="B29" s="22" t="s">
        <v>235</v>
      </c>
      <c r="C29" s="22" t="s">
        <v>10</v>
      </c>
      <c r="D29" s="87" t="s">
        <v>211</v>
      </c>
      <c r="E29" s="30">
        <v>10</v>
      </c>
      <c r="F29" s="25">
        <f t="shared" si="0"/>
        <v>10</v>
      </c>
    </row>
    <row r="30" spans="1:6" s="9" customFormat="1" ht="14.25" customHeight="1">
      <c r="A30" s="33">
        <v>22</v>
      </c>
      <c r="B30" s="22" t="s">
        <v>236</v>
      </c>
      <c r="C30" s="22" t="s">
        <v>237</v>
      </c>
      <c r="D30" s="87" t="s">
        <v>228</v>
      </c>
      <c r="E30" s="30">
        <v>9</v>
      </c>
      <c r="F30" s="25">
        <f t="shared" si="0"/>
        <v>9</v>
      </c>
    </row>
    <row r="31" spans="1:6" s="9" customFormat="1" ht="14.25" customHeight="1">
      <c r="A31" s="33">
        <v>23</v>
      </c>
      <c r="B31" s="22" t="s">
        <v>238</v>
      </c>
      <c r="C31" s="22" t="s">
        <v>29</v>
      </c>
      <c r="D31" s="87" t="s">
        <v>211</v>
      </c>
      <c r="E31" s="30">
        <v>8</v>
      </c>
      <c r="F31" s="25">
        <f t="shared" si="0"/>
        <v>8</v>
      </c>
    </row>
    <row r="32" spans="1:6" s="9" customFormat="1" ht="14.25" customHeight="1">
      <c r="A32" s="33">
        <v>24</v>
      </c>
      <c r="B32" s="22" t="s">
        <v>239</v>
      </c>
      <c r="C32" s="22" t="s">
        <v>75</v>
      </c>
      <c r="D32" s="87" t="s">
        <v>211</v>
      </c>
      <c r="E32" s="30">
        <v>7</v>
      </c>
      <c r="F32" s="25">
        <f t="shared" si="0"/>
        <v>7</v>
      </c>
    </row>
    <row r="33" spans="1:6" s="9" customFormat="1" ht="14.25" customHeight="1">
      <c r="A33" s="33">
        <v>25</v>
      </c>
      <c r="B33" s="22" t="s">
        <v>240</v>
      </c>
      <c r="C33" s="22" t="s">
        <v>241</v>
      </c>
      <c r="D33" s="87" t="s">
        <v>214</v>
      </c>
      <c r="E33" s="30">
        <v>5.5</v>
      </c>
      <c r="F33" s="25">
        <f t="shared" si="0"/>
        <v>5.5</v>
      </c>
    </row>
    <row r="34" spans="1:6" s="9" customFormat="1" ht="14.25" customHeight="1">
      <c r="A34" s="33">
        <v>25</v>
      </c>
      <c r="B34" s="22" t="s">
        <v>242</v>
      </c>
      <c r="C34" s="22" t="s">
        <v>27</v>
      </c>
      <c r="D34" s="87" t="s">
        <v>211</v>
      </c>
      <c r="E34" s="30">
        <v>5.5</v>
      </c>
      <c r="F34" s="25">
        <f t="shared" si="0"/>
        <v>5.5</v>
      </c>
    </row>
    <row r="35" spans="1:6" s="9" customFormat="1" ht="14.25" customHeight="1">
      <c r="A35" s="33">
        <v>27</v>
      </c>
      <c r="B35" s="22" t="s">
        <v>243</v>
      </c>
      <c r="C35" s="22" t="s">
        <v>244</v>
      </c>
      <c r="D35" s="87" t="s">
        <v>214</v>
      </c>
      <c r="E35" s="30">
        <v>3.5</v>
      </c>
      <c r="F35" s="25">
        <f t="shared" si="0"/>
        <v>3.5</v>
      </c>
    </row>
    <row r="36" spans="1:6" s="9" customFormat="1" ht="14.25" customHeight="1">
      <c r="A36" s="33">
        <v>27</v>
      </c>
      <c r="B36" s="22" t="s">
        <v>245</v>
      </c>
      <c r="C36" s="22" t="s">
        <v>25</v>
      </c>
      <c r="D36" s="87" t="s">
        <v>214</v>
      </c>
      <c r="E36" s="30">
        <v>3.5</v>
      </c>
      <c r="F36" s="25">
        <f t="shared" si="0"/>
        <v>3.5</v>
      </c>
    </row>
    <row r="37" spans="1:6" s="9" customFormat="1" ht="14.25" customHeight="1">
      <c r="A37" s="33">
        <v>29</v>
      </c>
      <c r="B37" s="22" t="s">
        <v>246</v>
      </c>
      <c r="C37" s="22" t="s">
        <v>71</v>
      </c>
      <c r="D37" s="87" t="s">
        <v>214</v>
      </c>
      <c r="E37" s="30">
        <v>2</v>
      </c>
      <c r="F37" s="25">
        <f t="shared" si="0"/>
        <v>2</v>
      </c>
    </row>
    <row r="38" spans="1:6" s="9" customFormat="1" ht="14.25" customHeight="1">
      <c r="A38" s="33">
        <v>30</v>
      </c>
      <c r="B38" s="22" t="s">
        <v>247</v>
      </c>
      <c r="C38" s="22" t="s">
        <v>25</v>
      </c>
      <c r="D38" s="87" t="s">
        <v>228</v>
      </c>
      <c r="E38" s="30">
        <v>1</v>
      </c>
      <c r="F38" s="25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7.421875" style="2" customWidth="1"/>
    <col min="6" max="6" width="10.28125" style="1" customWidth="1"/>
    <col min="7" max="8" width="8.00390625" style="1" customWidth="1"/>
    <col min="9" max="9" width="12.28125" style="1" customWidth="1"/>
    <col min="10" max="22" width="8.00390625" style="1" customWidth="1"/>
    <col min="23" max="254" width="17.28125" style="1" customWidth="1"/>
    <col min="255" max="16384" width="17.28125" style="0" customWidth="1"/>
  </cols>
  <sheetData>
    <row r="1" spans="1:5" s="8" customFormat="1" ht="17.25" customHeight="1">
      <c r="A1" s="4" t="s">
        <v>0</v>
      </c>
      <c r="B1" s="5"/>
      <c r="C1" s="5"/>
      <c r="D1" s="5"/>
      <c r="E1" s="9"/>
    </row>
    <row r="2" spans="1:10" ht="12.75" customHeight="1">
      <c r="A2" s="10"/>
      <c r="D2" s="10"/>
      <c r="E2" s="6"/>
      <c r="F2" s="10"/>
      <c r="G2" s="10"/>
      <c r="H2" s="10"/>
      <c r="I2" s="10"/>
      <c r="J2" s="10"/>
    </row>
    <row r="3" spans="1:10" ht="12.75" customHeight="1">
      <c r="A3" s="88" t="s">
        <v>248</v>
      </c>
      <c r="B3" s="12"/>
      <c r="C3" s="12"/>
      <c r="D3" s="13"/>
      <c r="E3" s="14"/>
      <c r="F3" s="13"/>
      <c r="G3" s="13"/>
      <c r="H3" s="13"/>
      <c r="I3" s="13"/>
      <c r="J3" s="13"/>
    </row>
    <row r="4" spans="1:10" ht="12.75" customHeight="1">
      <c r="A4" s="10"/>
      <c r="D4" s="10"/>
      <c r="E4" s="6"/>
      <c r="F4" s="10"/>
      <c r="G4" s="10"/>
      <c r="H4" s="10"/>
      <c r="I4" s="10"/>
      <c r="J4" s="10"/>
    </row>
    <row r="5" spans="1:10" ht="12.75" customHeight="1">
      <c r="A5" s="10"/>
      <c r="D5" s="10"/>
      <c r="E5" s="6"/>
      <c r="F5" s="10"/>
      <c r="G5" s="10"/>
      <c r="H5" s="10"/>
      <c r="I5" s="10"/>
      <c r="J5" s="10"/>
    </row>
    <row r="6" spans="1:10" ht="30.75" customHeight="1">
      <c r="A6" s="16" t="s">
        <v>2</v>
      </c>
      <c r="B6" s="17" t="s">
        <v>3</v>
      </c>
      <c r="C6" s="17" t="s">
        <v>4</v>
      </c>
      <c r="D6" s="16" t="s">
        <v>5</v>
      </c>
      <c r="E6" s="75" t="s">
        <v>190</v>
      </c>
      <c r="F6" s="16" t="s">
        <v>54</v>
      </c>
      <c r="G6" s="16" t="s">
        <v>55</v>
      </c>
      <c r="H6" s="16" t="s">
        <v>56</v>
      </c>
      <c r="I6" s="16" t="s">
        <v>57</v>
      </c>
      <c r="J6" s="16" t="s">
        <v>7</v>
      </c>
    </row>
    <row r="7" spans="1:10" ht="12.75" customHeight="1">
      <c r="A7" s="16"/>
      <c r="B7" s="16"/>
      <c r="C7" s="16"/>
      <c r="D7" s="16"/>
      <c r="E7" s="77">
        <v>43583</v>
      </c>
      <c r="F7" s="31">
        <v>43553</v>
      </c>
      <c r="G7" s="31">
        <v>43593</v>
      </c>
      <c r="H7" s="31">
        <v>43625</v>
      </c>
      <c r="I7" s="32" t="s">
        <v>58</v>
      </c>
      <c r="J7" s="16"/>
    </row>
    <row r="8" spans="1:10" ht="12.75" customHeight="1">
      <c r="A8" s="16"/>
      <c r="B8" s="16"/>
      <c r="C8" s="16"/>
      <c r="D8" s="16"/>
      <c r="E8" s="18">
        <v>0.5</v>
      </c>
      <c r="F8" s="32" t="s">
        <v>8</v>
      </c>
      <c r="G8" s="32" t="s">
        <v>8</v>
      </c>
      <c r="H8" s="32" t="s">
        <v>249</v>
      </c>
      <c r="I8" s="20" t="s">
        <v>8</v>
      </c>
      <c r="J8" s="16"/>
    </row>
    <row r="9" spans="1:22" s="2" customFormat="1" ht="12.75" customHeight="1">
      <c r="A9" s="33">
        <v>1</v>
      </c>
      <c r="B9" s="85" t="s">
        <v>250</v>
      </c>
      <c r="C9" s="35" t="s">
        <v>153</v>
      </c>
      <c r="D9" s="78">
        <v>2004</v>
      </c>
      <c r="E9" s="56">
        <v>0</v>
      </c>
      <c r="F9" s="54">
        <v>31</v>
      </c>
      <c r="G9" s="55">
        <v>100</v>
      </c>
      <c r="H9" s="53">
        <v>93</v>
      </c>
      <c r="I9" s="55">
        <v>100</v>
      </c>
      <c r="J9" s="52">
        <f>LARGE('Мл.юн. Б.'!E9:E9,1)+LARGE('Мл.юн. Б.'!F9:I9,1)+LARGE('Мл.юн. Б.'!F9:I9,2)</f>
        <v>200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3">
        <v>2</v>
      </c>
      <c r="B10" s="89" t="s">
        <v>251</v>
      </c>
      <c r="C10" s="35" t="s">
        <v>10</v>
      </c>
      <c r="D10" s="78">
        <v>2004</v>
      </c>
      <c r="E10" s="56">
        <v>1</v>
      </c>
      <c r="F10" s="56">
        <v>0</v>
      </c>
      <c r="G10" s="55">
        <v>80</v>
      </c>
      <c r="H10" s="53">
        <v>74.4</v>
      </c>
      <c r="I10" s="55">
        <v>47</v>
      </c>
      <c r="J10" s="52">
        <f>LARGE('Мл.юн. Б.'!E10:E10,1)+LARGE('Мл.юн. Б.'!F10:I10,1)+LARGE('Мл.юн. Б.'!F10:I10,2)</f>
        <v>155.4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3">
        <v>3</v>
      </c>
      <c r="B11" s="85" t="s">
        <v>252</v>
      </c>
      <c r="C11" s="35" t="s">
        <v>10</v>
      </c>
      <c r="D11" s="78">
        <v>2004</v>
      </c>
      <c r="E11" s="56">
        <v>0</v>
      </c>
      <c r="F11" s="54">
        <v>65</v>
      </c>
      <c r="G11" s="55">
        <v>65</v>
      </c>
      <c r="H11" s="53">
        <v>51.15</v>
      </c>
      <c r="I11" s="55">
        <v>80</v>
      </c>
      <c r="J11" s="52">
        <f>LARGE('Мл.юн. Б.'!E11:E11,1)+LARGE('Мл.юн. Б.'!F11:I11,1)+LARGE('Мл.юн. Б.'!F11:I11,2)</f>
        <v>145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3">
        <v>4</v>
      </c>
      <c r="B12" s="40" t="s">
        <v>253</v>
      </c>
      <c r="C12" s="22" t="s">
        <v>140</v>
      </c>
      <c r="D12" s="39">
        <v>2005</v>
      </c>
      <c r="E12" s="56">
        <v>0</v>
      </c>
      <c r="F12" s="58">
        <v>100</v>
      </c>
      <c r="G12" s="24">
        <v>21</v>
      </c>
      <c r="H12" s="38">
        <v>8.37</v>
      </c>
      <c r="I12" s="56">
        <v>0</v>
      </c>
      <c r="J12" s="52">
        <f>LARGE('Мл.юн. Б.'!E12:E12,1)+LARGE('Мл.юн. Б.'!F12:I12,1)+LARGE('Мл.юн. Б.'!F12:I12,2)</f>
        <v>121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3">
        <v>5</v>
      </c>
      <c r="B13" s="85" t="s">
        <v>254</v>
      </c>
      <c r="C13" s="35" t="s">
        <v>167</v>
      </c>
      <c r="D13" s="78">
        <v>2004</v>
      </c>
      <c r="E13" s="56">
        <v>0</v>
      </c>
      <c r="F13" s="54">
        <v>34</v>
      </c>
      <c r="G13" s="55">
        <v>51</v>
      </c>
      <c r="H13" s="55">
        <v>0</v>
      </c>
      <c r="I13" s="55">
        <v>65</v>
      </c>
      <c r="J13" s="52">
        <f>LARGE('Мл.юн. Б.'!E13:E13,1)+LARGE('Мл.юн. Б.'!F13:I13,1)+LARGE('Мл.юн. Б.'!F13:I13,2)</f>
        <v>116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3">
        <v>6</v>
      </c>
      <c r="B14" s="40" t="s">
        <v>255</v>
      </c>
      <c r="C14" s="22" t="s">
        <v>63</v>
      </c>
      <c r="D14" s="78">
        <v>2004</v>
      </c>
      <c r="E14" s="56">
        <v>0</v>
      </c>
      <c r="F14" s="58">
        <v>55</v>
      </c>
      <c r="G14" s="55">
        <v>0</v>
      </c>
      <c r="H14" s="53">
        <v>43.71</v>
      </c>
      <c r="I14" s="55">
        <v>55</v>
      </c>
      <c r="J14" s="52">
        <f>LARGE('Мл.юн. Б.'!E14:E14,1)+LARGE('Мл.юн. Б.'!F14:I14,1)+LARGE('Мл.юн. Б.'!F14:I14,2)</f>
        <v>110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4.25" customHeight="1">
      <c r="A15" s="33">
        <v>7</v>
      </c>
      <c r="B15" s="22" t="s">
        <v>256</v>
      </c>
      <c r="C15" s="22" t="s">
        <v>16</v>
      </c>
      <c r="D15" s="39">
        <v>2005</v>
      </c>
      <c r="E15" s="56">
        <v>0</v>
      </c>
      <c r="F15" s="58">
        <v>47</v>
      </c>
      <c r="G15" s="24">
        <v>47</v>
      </c>
      <c r="H15" s="38">
        <v>28.83</v>
      </c>
      <c r="I15" s="56">
        <v>0</v>
      </c>
      <c r="J15" s="52">
        <f>LARGE('Мл.юн. Б.'!E15:E15,1)+LARGE('Мл.юн. Б.'!F15:I15,1)+LARGE('Мл.юн. Б.'!F15:I15,2)</f>
        <v>94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4.25" customHeight="1">
      <c r="A16" s="33">
        <v>8</v>
      </c>
      <c r="B16" s="22" t="s">
        <v>257</v>
      </c>
      <c r="C16" s="22" t="s">
        <v>123</v>
      </c>
      <c r="D16" s="78">
        <v>2004</v>
      </c>
      <c r="E16" s="56">
        <v>0</v>
      </c>
      <c r="F16" s="56">
        <v>0</v>
      </c>
      <c r="G16" s="55">
        <v>40</v>
      </c>
      <c r="H16" s="53">
        <v>16.74</v>
      </c>
      <c r="I16" s="55">
        <v>51</v>
      </c>
      <c r="J16" s="52">
        <f>LARGE('Мл.юн. Б.'!E16:E16,1)+LARGE('Мл.юн. Б.'!F16:I16,1)+LARGE('Мл.юн. Б.'!F16:I16,2)</f>
        <v>91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4.25" customHeight="1">
      <c r="A17" s="33">
        <v>9</v>
      </c>
      <c r="B17" s="85" t="s">
        <v>258</v>
      </c>
      <c r="C17" s="35" t="s">
        <v>176</v>
      </c>
      <c r="D17" s="78">
        <v>2004</v>
      </c>
      <c r="E17" s="56">
        <v>0</v>
      </c>
      <c r="F17" s="54">
        <v>80</v>
      </c>
      <c r="G17" s="55">
        <v>0</v>
      </c>
      <c r="H17" s="55">
        <v>0</v>
      </c>
      <c r="I17" s="55">
        <v>4.5</v>
      </c>
      <c r="J17" s="52">
        <f>LARGE('Мл.юн. Б.'!E17:E17,1)+LARGE('Мл.юн. Б.'!F17:I17,1)+LARGE('Мл.юн. Б.'!F17:I17,2)</f>
        <v>84.5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4.25" customHeight="1">
      <c r="A18" s="33">
        <v>10</v>
      </c>
      <c r="B18" s="85" t="s">
        <v>259</v>
      </c>
      <c r="C18" s="35" t="s">
        <v>167</v>
      </c>
      <c r="D18" s="78">
        <v>2004</v>
      </c>
      <c r="E18" s="56">
        <v>0</v>
      </c>
      <c r="F18" s="54">
        <v>37</v>
      </c>
      <c r="G18" s="55">
        <v>21</v>
      </c>
      <c r="H18" s="55">
        <v>0</v>
      </c>
      <c r="I18" s="55">
        <v>40</v>
      </c>
      <c r="J18" s="52">
        <f>LARGE('Мл.юн. Б.'!E18:E18,1)+LARGE('Мл.юн. Б.'!F18:I18,1)+LARGE('Мл.юн. Б.'!F18:I18,2)</f>
        <v>77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4.25" customHeight="1">
      <c r="A19" s="33">
        <v>11</v>
      </c>
      <c r="B19" s="85" t="s">
        <v>260</v>
      </c>
      <c r="C19" s="35" t="s">
        <v>67</v>
      </c>
      <c r="D19" s="78">
        <v>2004</v>
      </c>
      <c r="E19" s="56">
        <v>0</v>
      </c>
      <c r="F19" s="56">
        <v>0</v>
      </c>
      <c r="G19" s="55">
        <v>55</v>
      </c>
      <c r="H19" s="53">
        <v>20.46</v>
      </c>
      <c r="I19" s="55">
        <v>4.5</v>
      </c>
      <c r="J19" s="52">
        <f>LARGE('Мл.юн. Б.'!E19:E19,1)+LARGE('Мл.юн. Б.'!F19:I19,1)+LARGE('Мл.юн. Б.'!F19:I19,2)</f>
        <v>75.46000000000001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4.25" customHeight="1">
      <c r="A20" s="33">
        <v>12</v>
      </c>
      <c r="B20" s="40" t="s">
        <v>261</v>
      </c>
      <c r="C20" s="22" t="s">
        <v>118</v>
      </c>
      <c r="D20" s="78">
        <v>2004</v>
      </c>
      <c r="E20" s="56">
        <v>0</v>
      </c>
      <c r="F20" s="58">
        <v>51</v>
      </c>
      <c r="G20" s="24">
        <v>6</v>
      </c>
      <c r="H20" s="38">
        <v>24.18</v>
      </c>
      <c r="I20" s="56">
        <v>0</v>
      </c>
      <c r="J20" s="52">
        <f>LARGE('Мл.юн. Б.'!E20:E20,1)+LARGE('Мл.юн. Б.'!F20:I20,1)+LARGE('Мл.юн. Б.'!F20:I20,2)</f>
        <v>75.18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10" ht="15" customHeight="1">
      <c r="A21" s="33">
        <v>13</v>
      </c>
      <c r="B21" s="22" t="s">
        <v>262</v>
      </c>
      <c r="C21" s="22" t="s">
        <v>172</v>
      </c>
      <c r="D21" s="78">
        <v>2004</v>
      </c>
      <c r="E21" s="56">
        <v>0</v>
      </c>
      <c r="F21" s="56">
        <v>0</v>
      </c>
      <c r="G21" s="56">
        <v>0</v>
      </c>
      <c r="H21" s="53">
        <v>47.43</v>
      </c>
      <c r="I21" s="55">
        <v>25</v>
      </c>
      <c r="J21" s="52">
        <f>LARGE('Мл.юн. Б.'!E21:E21,1)+LARGE('Мл.юн. Б.'!F21:I21,1)+LARGE('Мл.юн. Б.'!F21:I21,2)</f>
        <v>72.43</v>
      </c>
    </row>
    <row r="22" spans="1:10" ht="15" customHeight="1">
      <c r="A22" s="33">
        <v>14</v>
      </c>
      <c r="B22" s="22" t="s">
        <v>263</v>
      </c>
      <c r="C22" s="22" t="s">
        <v>16</v>
      </c>
      <c r="D22" s="39">
        <v>2005</v>
      </c>
      <c r="E22" s="56">
        <v>0</v>
      </c>
      <c r="F22" s="56">
        <v>0</v>
      </c>
      <c r="G22" s="55">
        <v>1</v>
      </c>
      <c r="H22" s="53">
        <v>60.45</v>
      </c>
      <c r="I22" s="55">
        <v>7</v>
      </c>
      <c r="J22" s="52">
        <f>LARGE('Мл.юн. Б.'!E22:E22,1)+LARGE('Мл.юн. Б.'!F22:I22,1)+LARGE('Мл.юн. Б.'!F22:I22,2)</f>
        <v>67.45</v>
      </c>
    </row>
    <row r="23" spans="1:10" ht="15" customHeight="1">
      <c r="A23" s="33">
        <v>15</v>
      </c>
      <c r="B23" s="89" t="s">
        <v>264</v>
      </c>
      <c r="C23" s="69" t="s">
        <v>23</v>
      </c>
      <c r="D23" s="78">
        <v>2004</v>
      </c>
      <c r="E23" s="56">
        <v>0</v>
      </c>
      <c r="F23" s="56">
        <v>0</v>
      </c>
      <c r="G23" s="55">
        <v>43</v>
      </c>
      <c r="H23" s="53">
        <v>22.32</v>
      </c>
      <c r="I23" s="55">
        <v>1</v>
      </c>
      <c r="J23" s="52">
        <f>LARGE('Мл.юн. Б.'!E23:E23,1)+LARGE('Мл.юн. Б.'!F23:I23,1)+LARGE('Мл.юн. Б.'!F23:I23,2)</f>
        <v>65.32</v>
      </c>
    </row>
    <row r="24" spans="1:10" ht="15" customHeight="1">
      <c r="A24" s="33">
        <v>16</v>
      </c>
      <c r="B24" s="22" t="s">
        <v>265</v>
      </c>
      <c r="C24" s="22" t="s">
        <v>116</v>
      </c>
      <c r="D24" s="39">
        <v>2005</v>
      </c>
      <c r="E24" s="56">
        <v>0</v>
      </c>
      <c r="F24" s="56">
        <v>0</v>
      </c>
      <c r="G24" s="55">
        <v>0</v>
      </c>
      <c r="H24" s="53">
        <v>39.99</v>
      </c>
      <c r="I24" s="55">
        <v>22</v>
      </c>
      <c r="J24" s="52">
        <f>LARGE('Мл.юн. Б.'!E24:E24,1)+LARGE('Мл.юн. Б.'!F24:I24,1)+LARGE('Мл.юн. Б.'!F24:I24,2)</f>
        <v>61.99</v>
      </c>
    </row>
    <row r="25" spans="1:10" ht="15" customHeight="1">
      <c r="A25" s="33">
        <v>17</v>
      </c>
      <c r="B25" s="40" t="s">
        <v>266</v>
      </c>
      <c r="C25" s="22" t="s">
        <v>83</v>
      </c>
      <c r="D25" s="39">
        <v>2005</v>
      </c>
      <c r="E25" s="56">
        <v>0</v>
      </c>
      <c r="F25" s="58">
        <v>43</v>
      </c>
      <c r="G25" s="24">
        <v>14</v>
      </c>
      <c r="H25" s="55">
        <v>0</v>
      </c>
      <c r="I25" s="55">
        <v>18</v>
      </c>
      <c r="J25" s="52">
        <f>LARGE('Мл.юн. Б.'!E25:E25,1)+LARGE('Мл.юн. Б.'!F25:I25,1)+LARGE('Мл.юн. Б.'!F25:I25,2)</f>
        <v>61</v>
      </c>
    </row>
    <row r="26" spans="1:10" ht="15" customHeight="1">
      <c r="A26" s="33">
        <v>17</v>
      </c>
      <c r="B26" s="40" t="s">
        <v>267</v>
      </c>
      <c r="C26" s="22" t="s">
        <v>67</v>
      </c>
      <c r="D26" s="78">
        <v>2004</v>
      </c>
      <c r="E26" s="56">
        <v>0</v>
      </c>
      <c r="F26" s="58">
        <v>4</v>
      </c>
      <c r="G26" s="24">
        <v>24</v>
      </c>
      <c r="H26" s="38">
        <v>11.16</v>
      </c>
      <c r="I26" s="24">
        <v>37</v>
      </c>
      <c r="J26" s="52">
        <f>LARGE('Мл.юн. Б.'!E26:E26,1)+LARGE('Мл.юн. Б.'!F26:I26,1)+LARGE('Мл.юн. Б.'!F26:I26,2)</f>
        <v>61</v>
      </c>
    </row>
    <row r="27" spans="1:10" ht="15" customHeight="1">
      <c r="A27" s="33">
        <v>19</v>
      </c>
      <c r="B27" s="89" t="s">
        <v>268</v>
      </c>
      <c r="C27" s="69" t="s">
        <v>269</v>
      </c>
      <c r="D27" s="78">
        <v>2004</v>
      </c>
      <c r="E27" s="56">
        <v>0</v>
      </c>
      <c r="F27" s="54">
        <v>24</v>
      </c>
      <c r="G27" s="55">
        <v>28</v>
      </c>
      <c r="H27" s="53">
        <v>31.62</v>
      </c>
      <c r="I27" s="56">
        <v>0</v>
      </c>
      <c r="J27" s="52">
        <f>LARGE('Мл.юн. Б.'!E27:E27,1)+LARGE('Мл.юн. Б.'!F27:I27,1)+LARGE('Мл.юн. Б.'!F27:I27,2)</f>
        <v>59.620000000000005</v>
      </c>
    </row>
    <row r="28" spans="1:10" ht="15" customHeight="1">
      <c r="A28" s="33">
        <v>20</v>
      </c>
      <c r="B28" s="22" t="s">
        <v>270</v>
      </c>
      <c r="C28" s="22" t="s">
        <v>25</v>
      </c>
      <c r="D28" s="78">
        <v>2004</v>
      </c>
      <c r="E28" s="56">
        <v>0</v>
      </c>
      <c r="F28" s="56">
        <v>0</v>
      </c>
      <c r="G28" s="56">
        <v>0</v>
      </c>
      <c r="H28" s="53">
        <v>14.88</v>
      </c>
      <c r="I28" s="55">
        <v>43</v>
      </c>
      <c r="J28" s="52">
        <f>LARGE('Мл.юн. Б.'!E28:E28,1)+LARGE('Мл.юн. Б.'!F28:I28,1)+LARGE('Мл.юн. Б.'!F28:I28,2)</f>
        <v>57.88</v>
      </c>
    </row>
    <row r="29" spans="1:10" ht="15" customHeight="1">
      <c r="A29" s="33">
        <v>21</v>
      </c>
      <c r="B29" s="40" t="s">
        <v>271</v>
      </c>
      <c r="C29" s="22" t="s">
        <v>153</v>
      </c>
      <c r="D29" s="78">
        <v>2004</v>
      </c>
      <c r="E29" s="56">
        <v>0</v>
      </c>
      <c r="F29" s="58">
        <v>7</v>
      </c>
      <c r="G29" s="24">
        <v>37</v>
      </c>
      <c r="H29" s="55">
        <v>0</v>
      </c>
      <c r="I29" s="55">
        <v>20</v>
      </c>
      <c r="J29" s="52">
        <f>LARGE('Мл.юн. Б.'!E29:E29,1)+LARGE('Мл.юн. Б.'!F29:I29,1)+LARGE('Мл.юн. Б.'!F29:I29,2)</f>
        <v>57</v>
      </c>
    </row>
    <row r="30" spans="1:10" ht="15" customHeight="1">
      <c r="A30" s="33">
        <v>22</v>
      </c>
      <c r="B30" s="22" t="s">
        <v>272</v>
      </c>
      <c r="C30" s="22" t="s">
        <v>10</v>
      </c>
      <c r="D30" s="39">
        <v>2005</v>
      </c>
      <c r="E30" s="56">
        <v>0</v>
      </c>
      <c r="F30" s="58">
        <v>40</v>
      </c>
      <c r="G30" s="55">
        <v>0</v>
      </c>
      <c r="H30" s="55">
        <v>0</v>
      </c>
      <c r="I30" s="55">
        <v>14</v>
      </c>
      <c r="J30" s="52">
        <f>LARGE('Мл.юн. Б.'!E30:E30,1)+LARGE('Мл.юн. Б.'!F30:I30,1)+LARGE('Мл.юн. Б.'!F30:I30,2)</f>
        <v>54</v>
      </c>
    </row>
    <row r="31" spans="1:10" ht="15" customHeight="1">
      <c r="A31" s="33">
        <v>22</v>
      </c>
      <c r="B31" s="85" t="s">
        <v>273</v>
      </c>
      <c r="C31" s="35" t="s">
        <v>179</v>
      </c>
      <c r="D31" s="78">
        <v>2004</v>
      </c>
      <c r="E31" s="56">
        <v>0</v>
      </c>
      <c r="F31" s="54">
        <v>26</v>
      </c>
      <c r="G31" s="55">
        <v>0</v>
      </c>
      <c r="H31" s="53">
        <v>2.325</v>
      </c>
      <c r="I31" s="55">
        <v>28</v>
      </c>
      <c r="J31" s="52">
        <f>LARGE('Мл.юн. Б.'!E31:E31,1)+LARGE('Мл.юн. Б.'!F31:I31,1)+LARGE('Мл.юн. Б.'!F31:I31,2)</f>
        <v>54</v>
      </c>
    </row>
    <row r="32" spans="1:10" ht="15" customHeight="1">
      <c r="A32" s="33">
        <v>24</v>
      </c>
      <c r="B32" s="40" t="s">
        <v>274</v>
      </c>
      <c r="C32" s="22" t="s">
        <v>27</v>
      </c>
      <c r="D32" s="78">
        <v>2004</v>
      </c>
      <c r="E32" s="56">
        <v>0</v>
      </c>
      <c r="F32" s="58">
        <v>2</v>
      </c>
      <c r="G32" s="24">
        <v>34</v>
      </c>
      <c r="H32" s="38">
        <v>18.6</v>
      </c>
      <c r="I32" s="24">
        <v>2</v>
      </c>
      <c r="J32" s="52">
        <f>LARGE('Мл.юн. Б.'!E32:E32,1)+LARGE('Мл.юн. Б.'!F32:I32,1)+LARGE('Мл.юн. Б.'!F32:I32,2)</f>
        <v>52.6</v>
      </c>
    </row>
    <row r="33" spans="1:10" ht="15" customHeight="1">
      <c r="A33" s="33">
        <v>25</v>
      </c>
      <c r="B33" s="22" t="s">
        <v>275</v>
      </c>
      <c r="C33" s="22" t="s">
        <v>10</v>
      </c>
      <c r="D33" s="39">
        <v>2005</v>
      </c>
      <c r="E33" s="56">
        <v>0</v>
      </c>
      <c r="F33" s="58">
        <v>9</v>
      </c>
      <c r="G33" s="55">
        <v>0</v>
      </c>
      <c r="H33" s="53">
        <v>37.2</v>
      </c>
      <c r="I33" s="56">
        <v>0</v>
      </c>
      <c r="J33" s="52">
        <f>LARGE('Мл.юн. Б.'!E33:E33,1)+LARGE('Мл.юн. Б.'!F33:I33,1)+LARGE('Мл.юн. Б.'!F33:I33,2)</f>
        <v>46.2</v>
      </c>
    </row>
    <row r="34" spans="1:10" ht="15" customHeight="1">
      <c r="A34" s="33">
        <v>26</v>
      </c>
      <c r="B34" s="40" t="s">
        <v>276</v>
      </c>
      <c r="C34" s="22" t="s">
        <v>167</v>
      </c>
      <c r="D34" s="78">
        <v>2004</v>
      </c>
      <c r="E34" s="56">
        <v>0</v>
      </c>
      <c r="F34" s="58">
        <v>16</v>
      </c>
      <c r="G34" s="24">
        <v>16</v>
      </c>
      <c r="H34" s="38">
        <v>26.04</v>
      </c>
      <c r="I34" s="24">
        <v>8</v>
      </c>
      <c r="J34" s="52">
        <f>LARGE('Мл.юн. Б.'!E34:E34,1)+LARGE('Мл.юн. Б.'!F34:I34,1)+LARGE('Мл.юн. Б.'!F34:I34,2)</f>
        <v>42.04</v>
      </c>
    </row>
    <row r="35" spans="1:10" ht="15" customHeight="1">
      <c r="A35" s="33">
        <v>27</v>
      </c>
      <c r="B35" s="40" t="s">
        <v>277</v>
      </c>
      <c r="C35" s="22" t="s">
        <v>63</v>
      </c>
      <c r="D35" s="78">
        <v>2004</v>
      </c>
      <c r="E35" s="56">
        <v>0</v>
      </c>
      <c r="F35" s="58">
        <v>14</v>
      </c>
      <c r="G35" s="24">
        <v>26</v>
      </c>
      <c r="H35" s="55">
        <v>0</v>
      </c>
      <c r="I35" s="55">
        <v>6</v>
      </c>
      <c r="J35" s="52">
        <f>LARGE('Мл.юн. Б.'!E35:E35,1)+LARGE('Мл.юн. Б.'!F35:I35,1)+LARGE('Мл.юн. Б.'!F35:I35,2)</f>
        <v>40</v>
      </c>
    </row>
    <row r="36" spans="1:10" ht="15" customHeight="1">
      <c r="A36" s="33">
        <v>28</v>
      </c>
      <c r="B36" s="22" t="s">
        <v>278</v>
      </c>
      <c r="C36" s="22" t="s">
        <v>21</v>
      </c>
      <c r="D36" s="78">
        <v>2004</v>
      </c>
      <c r="E36" s="56">
        <v>0</v>
      </c>
      <c r="F36" s="56">
        <v>0</v>
      </c>
      <c r="G36" s="56">
        <v>0</v>
      </c>
      <c r="H36" s="53">
        <v>4.65</v>
      </c>
      <c r="I36" s="55">
        <v>34</v>
      </c>
      <c r="J36" s="52">
        <f>LARGE('Мл.юн. Б.'!E36:E36,1)+LARGE('Мл.юн. Б.'!F36:I36,1)+LARGE('Мл.юн. Б.'!F36:I36,2)</f>
        <v>38.65</v>
      </c>
    </row>
    <row r="37" spans="1:10" ht="15" customHeight="1">
      <c r="A37" s="33">
        <v>29</v>
      </c>
      <c r="B37" s="22" t="s">
        <v>279</v>
      </c>
      <c r="C37" s="22" t="s">
        <v>27</v>
      </c>
      <c r="D37" s="78">
        <v>2004</v>
      </c>
      <c r="E37" s="56">
        <v>0</v>
      </c>
      <c r="F37" s="56">
        <v>0</v>
      </c>
      <c r="G37" s="55">
        <v>31</v>
      </c>
      <c r="H37" s="53">
        <v>5.58</v>
      </c>
      <c r="I37" s="56">
        <v>0</v>
      </c>
      <c r="J37" s="52">
        <f>LARGE('Мл.юн. Б.'!E37:E37,1)+LARGE('Мл.юн. Б.'!F37:I37,1)+LARGE('Мл.юн. Б.'!F37:I37,2)</f>
        <v>36.58</v>
      </c>
    </row>
    <row r="38" spans="1:10" ht="15" customHeight="1">
      <c r="A38" s="33">
        <v>30</v>
      </c>
      <c r="B38" s="22" t="s">
        <v>280</v>
      </c>
      <c r="C38" s="22" t="s">
        <v>140</v>
      </c>
      <c r="D38" s="78">
        <v>2004</v>
      </c>
      <c r="E38" s="56">
        <v>0</v>
      </c>
      <c r="F38" s="56">
        <v>0</v>
      </c>
      <c r="G38" s="56">
        <v>0</v>
      </c>
      <c r="H38" s="53">
        <v>34.41</v>
      </c>
      <c r="I38" s="56">
        <v>0</v>
      </c>
      <c r="J38" s="52">
        <f>LARGE('Мл.юн. Б.'!E38:E38,1)+LARGE('Мл.юн. Б.'!F38:I38,1)+LARGE('Мл.юн. Б.'!F38:I38,2)</f>
        <v>34.41</v>
      </c>
    </row>
    <row r="39" spans="1:10" ht="15" customHeight="1">
      <c r="A39" s="33">
        <v>31</v>
      </c>
      <c r="B39" s="40" t="s">
        <v>281</v>
      </c>
      <c r="C39" s="22" t="s">
        <v>282</v>
      </c>
      <c r="D39" s="78">
        <v>2004</v>
      </c>
      <c r="E39" s="56">
        <v>0</v>
      </c>
      <c r="F39" s="58">
        <v>22</v>
      </c>
      <c r="G39" s="24">
        <v>12</v>
      </c>
      <c r="H39" s="55">
        <v>0</v>
      </c>
      <c r="I39" s="56">
        <v>0</v>
      </c>
      <c r="J39" s="52">
        <f>LARGE('Мл.юн. Б.'!E39:E39,1)+LARGE('Мл.юн. Б.'!F39:I39,1)+LARGE('Мл.юн. Б.'!F39:I39,2)</f>
        <v>34</v>
      </c>
    </row>
    <row r="40" spans="1:10" ht="15" customHeight="1">
      <c r="A40" s="33">
        <v>32</v>
      </c>
      <c r="B40" s="22" t="s">
        <v>283</v>
      </c>
      <c r="C40" s="22" t="s">
        <v>16</v>
      </c>
      <c r="D40" s="39">
        <v>2005</v>
      </c>
      <c r="E40" s="56">
        <v>0</v>
      </c>
      <c r="F40" s="58">
        <v>18</v>
      </c>
      <c r="G40" s="55">
        <v>0</v>
      </c>
      <c r="H40" s="53">
        <v>13.02</v>
      </c>
      <c r="I40" s="55">
        <v>9</v>
      </c>
      <c r="J40" s="52">
        <f>LARGE('Мл.юн. Б.'!E40:E40,1)+LARGE('Мл.юн. Б.'!F40:I40,1)+LARGE('Мл.юн. Б.'!F40:I40,2)</f>
        <v>31.02</v>
      </c>
    </row>
    <row r="41" spans="1:10" ht="15" customHeight="1">
      <c r="A41" s="33">
        <v>32</v>
      </c>
      <c r="B41" s="90" t="s">
        <v>284</v>
      </c>
      <c r="C41" s="90" t="s">
        <v>285</v>
      </c>
      <c r="D41" s="91" t="s">
        <v>128</v>
      </c>
      <c r="E41" s="56">
        <v>0</v>
      </c>
      <c r="F41" s="56">
        <v>0</v>
      </c>
      <c r="G41" s="56">
        <v>0</v>
      </c>
      <c r="H41" s="56">
        <v>0</v>
      </c>
      <c r="I41" s="55">
        <v>31</v>
      </c>
      <c r="J41" s="52">
        <f>LARGE('Мл.юн. Б.'!E41:E41,1)+LARGE('Мл.юн. Б.'!F41:I41,1)+LARGE('Мл.юн. Б.'!F41:I41,2)</f>
        <v>31</v>
      </c>
    </row>
    <row r="42" spans="1:10" ht="15" customHeight="1">
      <c r="A42" s="33">
        <v>34</v>
      </c>
      <c r="B42" s="40" t="s">
        <v>286</v>
      </c>
      <c r="C42" s="22" t="s">
        <v>108</v>
      </c>
      <c r="D42" s="78">
        <v>2004</v>
      </c>
      <c r="E42" s="56">
        <v>0</v>
      </c>
      <c r="F42" s="58">
        <v>28</v>
      </c>
      <c r="G42" s="24">
        <v>2</v>
      </c>
      <c r="H42" s="55">
        <v>0</v>
      </c>
      <c r="I42" s="56">
        <v>0</v>
      </c>
      <c r="J42" s="52">
        <f>LARGE('Мл.юн. Б.'!E42:E42,1)+LARGE('Мл.юн. Б.'!F42:I42,1)+LARGE('Мл.юн. Б.'!F42:I42,2)</f>
        <v>30</v>
      </c>
    </row>
    <row r="43" spans="1:10" ht="15" customHeight="1">
      <c r="A43" s="33">
        <v>35</v>
      </c>
      <c r="B43" s="22" t="s">
        <v>287</v>
      </c>
      <c r="C43" s="22" t="s">
        <v>10</v>
      </c>
      <c r="D43" s="39">
        <v>2005</v>
      </c>
      <c r="E43" s="56">
        <v>0</v>
      </c>
      <c r="F43" s="58">
        <v>20</v>
      </c>
      <c r="G43" s="24">
        <v>5</v>
      </c>
      <c r="H43" s="55">
        <v>0</v>
      </c>
      <c r="I43" s="56">
        <v>0</v>
      </c>
      <c r="J43" s="52">
        <f>LARGE('Мл.юн. Б.'!E43:E43,1)+LARGE('Мл.юн. Б.'!F43:I43,1)+LARGE('Мл.юн. Б.'!F43:I43,2)</f>
        <v>25</v>
      </c>
    </row>
    <row r="44" spans="1:10" ht="15" customHeight="1">
      <c r="A44" s="33">
        <v>35</v>
      </c>
      <c r="B44" s="22" t="s">
        <v>288</v>
      </c>
      <c r="C44" s="22" t="s">
        <v>10</v>
      </c>
      <c r="D44" s="87" t="s">
        <v>119</v>
      </c>
      <c r="E44" s="56">
        <v>0</v>
      </c>
      <c r="F44" s="56">
        <v>0</v>
      </c>
      <c r="G44" s="56">
        <v>0</v>
      </c>
      <c r="H44" s="56">
        <v>0</v>
      </c>
      <c r="I44" s="55">
        <v>25</v>
      </c>
      <c r="J44" s="52">
        <f>LARGE('Мл.юн. Б.'!E44:E44,1)+LARGE('Мл.юн. Б.'!F44:I44,1)+LARGE('Мл.юн. Б.'!F44:I44,2)</f>
        <v>25</v>
      </c>
    </row>
    <row r="45" spans="1:10" ht="15" customHeight="1">
      <c r="A45" s="33">
        <v>37</v>
      </c>
      <c r="B45" s="22" t="s">
        <v>289</v>
      </c>
      <c r="C45" s="22" t="s">
        <v>51</v>
      </c>
      <c r="D45" s="39">
        <v>2005</v>
      </c>
      <c r="E45" s="56">
        <v>0</v>
      </c>
      <c r="F45" s="58">
        <v>12</v>
      </c>
      <c r="G45" s="24">
        <v>8</v>
      </c>
      <c r="H45" s="38">
        <v>9.3</v>
      </c>
      <c r="I45" s="56">
        <v>0</v>
      </c>
      <c r="J45" s="52">
        <f>LARGE('Мл.юн. Б.'!E45:E45,1)+LARGE('Мл.юн. Б.'!F45:I45,1)+LARGE('Мл.юн. Б.'!F45:I45,2)</f>
        <v>21.3</v>
      </c>
    </row>
    <row r="46" spans="1:10" ht="15" customHeight="1">
      <c r="A46" s="33">
        <v>38</v>
      </c>
      <c r="B46" s="40" t="s">
        <v>290</v>
      </c>
      <c r="C46" s="22" t="s">
        <v>67</v>
      </c>
      <c r="D46" s="39">
        <v>2005</v>
      </c>
      <c r="E46" s="56">
        <v>0</v>
      </c>
      <c r="F46" s="58">
        <v>10</v>
      </c>
      <c r="G46" s="55">
        <v>0</v>
      </c>
      <c r="H46" s="55">
        <v>0</v>
      </c>
      <c r="I46" s="55">
        <v>10</v>
      </c>
      <c r="J46" s="52">
        <f>LARGE('Мл.юн. Б.'!E46:E46,1)+LARGE('Мл.юн. Б.'!F46:I46,1)+LARGE('Мл.юн. Б.'!F46:I46,2)</f>
        <v>20</v>
      </c>
    </row>
    <row r="47" spans="1:10" ht="15" customHeight="1">
      <c r="A47" s="33">
        <v>39</v>
      </c>
      <c r="B47" s="22" t="s">
        <v>291</v>
      </c>
      <c r="C47" s="22" t="s">
        <v>16</v>
      </c>
      <c r="D47" s="39">
        <v>2005</v>
      </c>
      <c r="E47" s="56">
        <v>0</v>
      </c>
      <c r="F47" s="56">
        <v>0</v>
      </c>
      <c r="G47" s="55">
        <v>18</v>
      </c>
      <c r="H47" s="55">
        <v>0</v>
      </c>
      <c r="I47" s="56">
        <v>0</v>
      </c>
      <c r="J47" s="52">
        <f>LARGE('Мл.юн. Б.'!E47:E47,1)+LARGE('Мл.юн. Б.'!F47:I47,1)+LARGE('Мл.юн. Б.'!F47:I47,2)</f>
        <v>18</v>
      </c>
    </row>
    <row r="48" spans="1:10" ht="15" customHeight="1">
      <c r="A48" s="33">
        <v>40</v>
      </c>
      <c r="B48" s="22" t="s">
        <v>292</v>
      </c>
      <c r="C48" s="22" t="s">
        <v>27</v>
      </c>
      <c r="D48" s="87" t="s">
        <v>128</v>
      </c>
      <c r="E48" s="56">
        <v>0</v>
      </c>
      <c r="F48" s="56">
        <v>0</v>
      </c>
      <c r="G48" s="56">
        <v>0</v>
      </c>
      <c r="H48" s="56">
        <v>0</v>
      </c>
      <c r="I48" s="55">
        <v>16</v>
      </c>
      <c r="J48" s="52">
        <f>LARGE('Мл.юн. Б.'!E48:E48,1)+LARGE('Мл.юн. Б.'!F48:I48,1)+LARGE('Мл.юн. Б.'!F48:I48,2)</f>
        <v>16</v>
      </c>
    </row>
    <row r="49" spans="1:10" ht="15" customHeight="1">
      <c r="A49" s="33">
        <v>41</v>
      </c>
      <c r="B49" s="22" t="s">
        <v>293</v>
      </c>
      <c r="C49" s="22" t="s">
        <v>12</v>
      </c>
      <c r="D49" s="87" t="s">
        <v>128</v>
      </c>
      <c r="E49" s="56">
        <v>0</v>
      </c>
      <c r="F49" s="56">
        <v>0</v>
      </c>
      <c r="G49" s="56">
        <v>0</v>
      </c>
      <c r="H49" s="56">
        <v>0</v>
      </c>
      <c r="I49" s="55">
        <v>12</v>
      </c>
      <c r="J49" s="52">
        <f>LARGE('Мл.юн. Б.'!E49:E49,1)+LARGE('Мл.юн. Б.'!F49:I49,1)+LARGE('Мл.юн. Б.'!F49:I49,2)</f>
        <v>12</v>
      </c>
    </row>
    <row r="50" spans="1:10" ht="15" customHeight="1">
      <c r="A50" s="33">
        <v>42</v>
      </c>
      <c r="B50" s="22" t="s">
        <v>294</v>
      </c>
      <c r="C50" s="22" t="s">
        <v>67</v>
      </c>
      <c r="D50" s="78">
        <v>2004</v>
      </c>
      <c r="E50" s="56">
        <v>0</v>
      </c>
      <c r="F50" s="56">
        <v>0</v>
      </c>
      <c r="G50" s="55">
        <v>10</v>
      </c>
      <c r="H50" s="55">
        <v>0</v>
      </c>
      <c r="I50" s="56">
        <v>0</v>
      </c>
      <c r="J50" s="52">
        <f>LARGE('Мл.юн. Б.'!E50:E50,1)+LARGE('Мл.юн. Б.'!F50:I50,1)+LARGE('Мл.юн. Б.'!F50:I50,2)</f>
        <v>10</v>
      </c>
    </row>
    <row r="51" spans="1:10" ht="15" customHeight="1">
      <c r="A51" s="33">
        <v>43</v>
      </c>
      <c r="B51" s="22" t="s">
        <v>295</v>
      </c>
      <c r="C51" s="22" t="s">
        <v>51</v>
      </c>
      <c r="D51" s="78">
        <v>2004</v>
      </c>
      <c r="E51" s="56">
        <v>0</v>
      </c>
      <c r="F51" s="56">
        <v>0</v>
      </c>
      <c r="G51" s="55">
        <v>9</v>
      </c>
      <c r="H51" s="55">
        <v>0</v>
      </c>
      <c r="I51" s="56">
        <v>0</v>
      </c>
      <c r="J51" s="52">
        <f>LARGE('Мл.юн. Б.'!E51:E51,1)+LARGE('Мл.юн. Б.'!F51:I51,1)+LARGE('Мл.юн. Б.'!F51:I51,2)</f>
        <v>9</v>
      </c>
    </row>
    <row r="52" spans="1:10" ht="15" customHeight="1">
      <c r="A52" s="33">
        <v>44</v>
      </c>
      <c r="B52" s="40" t="s">
        <v>296</v>
      </c>
      <c r="C52" s="22" t="s">
        <v>16</v>
      </c>
      <c r="D52" s="39">
        <v>2005</v>
      </c>
      <c r="E52" s="56">
        <v>0</v>
      </c>
      <c r="F52" s="58">
        <v>5</v>
      </c>
      <c r="G52" s="24">
        <v>3.5</v>
      </c>
      <c r="H52" s="55">
        <v>0</v>
      </c>
      <c r="I52" s="56">
        <v>0</v>
      </c>
      <c r="J52" s="52">
        <f>LARGE('Мл.юн. Б.'!E52:E52,1)+LARGE('Мл.юн. Б.'!F52:I52,1)+LARGE('Мл.юн. Б.'!F52:I52,2)</f>
        <v>8.5</v>
      </c>
    </row>
    <row r="53" spans="1:10" ht="15" customHeight="1">
      <c r="A53" s="33">
        <v>45</v>
      </c>
      <c r="B53" s="40" t="s">
        <v>297</v>
      </c>
      <c r="C53" s="22" t="s">
        <v>269</v>
      </c>
      <c r="D53" s="39">
        <v>2005</v>
      </c>
      <c r="E53" s="56">
        <v>0</v>
      </c>
      <c r="F53" s="58">
        <v>8</v>
      </c>
      <c r="G53" s="55">
        <v>0</v>
      </c>
      <c r="H53" s="55">
        <v>0</v>
      </c>
      <c r="I53" s="56">
        <v>0</v>
      </c>
      <c r="J53" s="52">
        <f>LARGE('Мл.юн. Б.'!E53:E53,1)+LARGE('Мл.юн. Б.'!F53:I53,1)+LARGE('Мл.юн. Б.'!F53:I53,2)</f>
        <v>8</v>
      </c>
    </row>
    <row r="54" spans="1:10" ht="15" customHeight="1">
      <c r="A54" s="33">
        <v>46</v>
      </c>
      <c r="B54" s="22" t="s">
        <v>298</v>
      </c>
      <c r="C54" s="22" t="s">
        <v>10</v>
      </c>
      <c r="D54" s="78">
        <v>2004</v>
      </c>
      <c r="E54" s="56">
        <v>0</v>
      </c>
      <c r="F54" s="56">
        <v>0</v>
      </c>
      <c r="G54" s="56">
        <v>0</v>
      </c>
      <c r="H54" s="53">
        <v>7.44</v>
      </c>
      <c r="I54" s="56">
        <v>0</v>
      </c>
      <c r="J54" s="52">
        <f>LARGE('Мл.юн. Б.'!E54:E54,1)+LARGE('Мл.юн. Б.'!F54:I54,1)+LARGE('Мл.юн. Б.'!F54:I54,2)</f>
        <v>7.44</v>
      </c>
    </row>
    <row r="55" spans="1:10" ht="15" customHeight="1">
      <c r="A55" s="33">
        <v>47</v>
      </c>
      <c r="B55" s="22" t="s">
        <v>299</v>
      </c>
      <c r="C55" s="22" t="s">
        <v>179</v>
      </c>
      <c r="D55" s="39">
        <v>2005</v>
      </c>
      <c r="E55" s="56">
        <v>0</v>
      </c>
      <c r="F55" s="56">
        <v>0</v>
      </c>
      <c r="G55" s="55">
        <v>7</v>
      </c>
      <c r="H55" s="55">
        <v>0</v>
      </c>
      <c r="I55" s="56">
        <v>0</v>
      </c>
      <c r="J55" s="52">
        <f>LARGE('Мл.юн. Б.'!E55:E55,1)+LARGE('Мл.юн. Б.'!F55:I55,1)+LARGE('Мл.юн. Б.'!F55:I55,2)</f>
        <v>7</v>
      </c>
    </row>
    <row r="56" spans="1:10" ht="15" customHeight="1">
      <c r="A56" s="33">
        <v>48</v>
      </c>
      <c r="B56" s="22" t="s">
        <v>300</v>
      </c>
      <c r="C56" s="22" t="s">
        <v>51</v>
      </c>
      <c r="D56" s="39">
        <v>2005</v>
      </c>
      <c r="E56" s="56">
        <v>0</v>
      </c>
      <c r="F56" s="56">
        <v>0</v>
      </c>
      <c r="G56" s="55">
        <v>0</v>
      </c>
      <c r="H56" s="53">
        <v>6.51</v>
      </c>
      <c r="I56" s="56">
        <v>0</v>
      </c>
      <c r="J56" s="52">
        <f>LARGE('Мл.юн. Б.'!E56:E56,1)+LARGE('Мл.юн. Б.'!F56:I56,1)+LARGE('Мл.юн. Б.'!F56:I56,2)</f>
        <v>6.51</v>
      </c>
    </row>
    <row r="57" spans="1:10" ht="15" customHeight="1">
      <c r="A57" s="33">
        <v>49</v>
      </c>
      <c r="B57" s="40" t="s">
        <v>301</v>
      </c>
      <c r="C57" s="22" t="s">
        <v>83</v>
      </c>
      <c r="D57" s="78">
        <v>2004</v>
      </c>
      <c r="E57" s="56">
        <v>0</v>
      </c>
      <c r="F57" s="58">
        <v>6</v>
      </c>
      <c r="G57" s="55">
        <v>0</v>
      </c>
      <c r="H57" s="55">
        <v>0</v>
      </c>
      <c r="I57" s="56">
        <v>0</v>
      </c>
      <c r="J57" s="52">
        <f>LARGE('Мл.юн. Б.'!E57:E57,1)+LARGE('Мл.юн. Б.'!F57:I57,1)+LARGE('Мл.юн. Б.'!F57:I57,2)</f>
        <v>6</v>
      </c>
    </row>
    <row r="58" spans="1:10" ht="15" customHeight="1">
      <c r="A58" s="33">
        <v>50</v>
      </c>
      <c r="B58" s="22" t="s">
        <v>302</v>
      </c>
      <c r="C58" s="22" t="s">
        <v>303</v>
      </c>
      <c r="D58" s="78">
        <v>2004</v>
      </c>
      <c r="E58" s="56">
        <v>0</v>
      </c>
      <c r="F58" s="56">
        <v>0</v>
      </c>
      <c r="G58" s="56">
        <v>0</v>
      </c>
      <c r="H58" s="53">
        <v>3.72</v>
      </c>
      <c r="I58" s="56">
        <v>0</v>
      </c>
      <c r="J58" s="52">
        <f>LARGE('Мл.юн. Б.'!E58:E58,1)+LARGE('Мл.юн. Б.'!F58:I58,1)+LARGE('Мл.юн. Б.'!F58:I58,2)</f>
        <v>3.72</v>
      </c>
    </row>
    <row r="59" spans="1:10" ht="15" customHeight="1">
      <c r="A59" s="33">
        <v>51</v>
      </c>
      <c r="B59" s="22" t="s">
        <v>304</v>
      </c>
      <c r="C59" s="22" t="s">
        <v>123</v>
      </c>
      <c r="D59" s="39">
        <v>2005</v>
      </c>
      <c r="E59" s="56">
        <v>0</v>
      </c>
      <c r="F59" s="56">
        <v>0</v>
      </c>
      <c r="G59" s="55">
        <v>3.5</v>
      </c>
      <c r="H59" s="55">
        <v>0</v>
      </c>
      <c r="I59" s="56">
        <v>0</v>
      </c>
      <c r="J59" s="52">
        <f>LARGE('Мл.юн. Б.'!E59:E59,1)+LARGE('Мл.юн. Б.'!F59:I59,1)+LARGE('Мл.юн. Б.'!F59:I59,2)</f>
        <v>3.5</v>
      </c>
    </row>
    <row r="60" spans="1:10" ht="15" customHeight="1">
      <c r="A60" s="33">
        <v>52</v>
      </c>
      <c r="B60" s="40" t="s">
        <v>305</v>
      </c>
      <c r="C60" s="22" t="s">
        <v>21</v>
      </c>
      <c r="D60" s="39">
        <v>2005</v>
      </c>
      <c r="E60" s="56">
        <v>0</v>
      </c>
      <c r="F60" s="58">
        <v>3</v>
      </c>
      <c r="G60" s="55">
        <v>0</v>
      </c>
      <c r="H60" s="55">
        <v>0</v>
      </c>
      <c r="I60" s="56">
        <v>0</v>
      </c>
      <c r="J60" s="52">
        <f>LARGE('Мл.юн. Б.'!E60:E60,1)+LARGE('Мл.юн. Б.'!F60:I60,1)+LARGE('Мл.юн. Б.'!F60:I60,2)</f>
        <v>3</v>
      </c>
    </row>
    <row r="61" spans="1:10" ht="15" customHeight="1">
      <c r="A61" s="33">
        <v>52</v>
      </c>
      <c r="B61" s="90" t="s">
        <v>306</v>
      </c>
      <c r="C61" s="90" t="s">
        <v>43</v>
      </c>
      <c r="D61" s="91" t="s">
        <v>128</v>
      </c>
      <c r="E61" s="56">
        <v>0</v>
      </c>
      <c r="F61" s="56">
        <v>0</v>
      </c>
      <c r="G61" s="56">
        <v>0</v>
      </c>
      <c r="H61" s="56">
        <v>0</v>
      </c>
      <c r="I61" s="55">
        <v>3</v>
      </c>
      <c r="J61" s="52">
        <f>LARGE('Мл.юн. Б.'!E61:E61,1)+LARGE('Мл.юн. Б.'!F61:I61,1)+LARGE('Мл.юн. Б.'!F61:I61,2)</f>
        <v>3</v>
      </c>
    </row>
    <row r="62" spans="1:10" ht="15" customHeight="1">
      <c r="A62" s="33">
        <v>54</v>
      </c>
      <c r="B62" s="22" t="s">
        <v>307</v>
      </c>
      <c r="C62" s="22" t="s">
        <v>116</v>
      </c>
      <c r="D62" s="78">
        <v>2004</v>
      </c>
      <c r="E62" s="56">
        <v>0</v>
      </c>
      <c r="F62" s="56">
        <v>0</v>
      </c>
      <c r="G62" s="56">
        <v>0</v>
      </c>
      <c r="H62" s="53">
        <v>2.325</v>
      </c>
      <c r="I62" s="56">
        <v>0</v>
      </c>
      <c r="J62" s="52">
        <f>LARGE('Мл.юн. Б.'!E62:E62,1)+LARGE('Мл.юн. Б.'!F62:I62,1)+LARGE('Мл.юн. Б.'!F62:I62,2)</f>
        <v>2.325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8.8515625" style="1" customWidth="1"/>
    <col min="7" max="9" width="6.8515625" style="1" customWidth="1"/>
    <col min="10" max="10" width="11.00390625" style="2" customWidth="1"/>
    <col min="11" max="11" width="9.28125" style="2" customWidth="1"/>
    <col min="12" max="12" width="9.28125" style="8" customWidth="1"/>
    <col min="13" max="27" width="8.00390625" style="1" customWidth="1"/>
    <col min="28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F1" s="9"/>
      <c r="G1" s="9"/>
      <c r="H1" s="9"/>
      <c r="I1" s="9"/>
    </row>
    <row r="2" spans="1:11" ht="12.75" customHeight="1">
      <c r="A2" s="10"/>
      <c r="D2" s="10"/>
      <c r="E2" s="10"/>
      <c r="F2" s="10"/>
      <c r="G2" s="10"/>
      <c r="H2" s="10"/>
      <c r="I2" s="10"/>
      <c r="J2" s="6"/>
      <c r="K2" s="6"/>
    </row>
    <row r="3" spans="1:11" ht="15.75" customHeight="1">
      <c r="A3" s="88" t="s">
        <v>308</v>
      </c>
      <c r="B3" s="12"/>
      <c r="C3" s="12"/>
      <c r="D3" s="13"/>
      <c r="E3" s="13"/>
      <c r="F3" s="13"/>
      <c r="G3" s="13"/>
      <c r="H3" s="13"/>
      <c r="I3" s="13"/>
      <c r="J3" s="45"/>
      <c r="K3" s="45"/>
    </row>
    <row r="4" spans="1:11" ht="12.75" customHeight="1">
      <c r="A4" s="10"/>
      <c r="D4" s="10"/>
      <c r="E4" s="10"/>
      <c r="F4" s="10"/>
      <c r="G4" s="10"/>
      <c r="H4" s="10"/>
      <c r="I4" s="10"/>
      <c r="J4" s="6"/>
      <c r="K4" s="6"/>
    </row>
    <row r="5" spans="1:11" ht="12.75" customHeight="1">
      <c r="A5" s="10"/>
      <c r="D5" s="10"/>
      <c r="E5" s="10"/>
      <c r="F5" s="10"/>
      <c r="G5" s="10"/>
      <c r="H5" s="10"/>
      <c r="I5" s="10"/>
      <c r="J5" s="6"/>
      <c r="K5" s="6"/>
    </row>
    <row r="6" spans="1:12" ht="22.5" customHeight="1">
      <c r="A6" s="18" t="s">
        <v>2</v>
      </c>
      <c r="B6" s="47" t="s">
        <v>3</v>
      </c>
      <c r="C6" s="47" t="s">
        <v>4</v>
      </c>
      <c r="D6" s="18" t="s">
        <v>5</v>
      </c>
      <c r="E6" s="16" t="s">
        <v>131</v>
      </c>
      <c r="F6" s="16" t="s">
        <v>132</v>
      </c>
      <c r="G6" s="75" t="s">
        <v>190</v>
      </c>
      <c r="H6" s="75" t="s">
        <v>309</v>
      </c>
      <c r="I6" s="18" t="s">
        <v>310</v>
      </c>
      <c r="J6" s="16" t="s">
        <v>54</v>
      </c>
      <c r="K6" s="16" t="s">
        <v>55</v>
      </c>
      <c r="L6" s="16" t="s">
        <v>7</v>
      </c>
    </row>
    <row r="7" spans="1:12" ht="12.75" customHeight="1">
      <c r="A7" s="18"/>
      <c r="B7" s="18"/>
      <c r="C7" s="18"/>
      <c r="D7" s="18"/>
      <c r="E7" s="48">
        <v>43328</v>
      </c>
      <c r="F7" s="48">
        <v>43344</v>
      </c>
      <c r="G7" s="77">
        <v>43583</v>
      </c>
      <c r="H7" s="77">
        <v>43595</v>
      </c>
      <c r="I7" s="18"/>
      <c r="J7" s="31">
        <v>43553</v>
      </c>
      <c r="K7" s="31">
        <v>43593</v>
      </c>
      <c r="L7" s="16"/>
    </row>
    <row r="8" spans="1:12" ht="12.75" customHeight="1">
      <c r="A8" s="18"/>
      <c r="B8" s="18"/>
      <c r="C8" s="18"/>
      <c r="D8" s="18"/>
      <c r="E8" s="16">
        <v>1</v>
      </c>
      <c r="F8" s="16">
        <v>0.75</v>
      </c>
      <c r="G8" s="18">
        <v>0.5</v>
      </c>
      <c r="H8" s="18">
        <v>0.5</v>
      </c>
      <c r="I8" s="18"/>
      <c r="J8" s="32" t="s">
        <v>8</v>
      </c>
      <c r="K8" s="32" t="s">
        <v>8</v>
      </c>
      <c r="L8" s="16"/>
    </row>
    <row r="9" spans="1:12" ht="15" customHeight="1">
      <c r="A9" s="33">
        <v>1</v>
      </c>
      <c r="B9" s="35" t="s">
        <v>311</v>
      </c>
      <c r="C9" s="35" t="s">
        <v>21</v>
      </c>
      <c r="D9" s="78">
        <v>2002</v>
      </c>
      <c r="E9" s="51">
        <v>24</v>
      </c>
      <c r="F9" s="51">
        <v>48.75</v>
      </c>
      <c r="G9" s="51">
        <v>23.5</v>
      </c>
      <c r="H9" s="51">
        <v>17</v>
      </c>
      <c r="I9" s="53">
        <v>44</v>
      </c>
      <c r="J9" s="50">
        <v>100</v>
      </c>
      <c r="K9" s="51">
        <v>0</v>
      </c>
      <c r="L9" s="52">
        <f>LARGE('Ст.юн. Б.'!E9:H9,1)+LARGE('Ст.юн. Б.'!I9:K9,1)+LARGE('Ст.юн. Б.'!I9:K9,2)+LARGE('Ст.юн. Б.'!I9:K9,3)</f>
        <v>192.75</v>
      </c>
    </row>
    <row r="10" spans="1:12" ht="15" customHeight="1">
      <c r="A10" s="33">
        <v>2</v>
      </c>
      <c r="B10" s="35" t="s">
        <v>312</v>
      </c>
      <c r="C10" s="35" t="s">
        <v>167</v>
      </c>
      <c r="D10" s="78">
        <v>2002</v>
      </c>
      <c r="E10" s="51">
        <v>3.5</v>
      </c>
      <c r="F10" s="56">
        <v>0</v>
      </c>
      <c r="G10" s="56">
        <v>0</v>
      </c>
      <c r="H10" s="56">
        <v>0</v>
      </c>
      <c r="I10" s="53">
        <v>26.4</v>
      </c>
      <c r="J10" s="50">
        <v>55</v>
      </c>
      <c r="K10" s="51">
        <v>100</v>
      </c>
      <c r="L10" s="52">
        <f>LARGE('Ст.юн. Б.'!E10:H10,1)+LARGE('Ст.юн. Б.'!I10:K10,1)+LARGE('Ст.юн. Б.'!I10:K10,2)+LARGE('Ст.юн. Б.'!I10:K10,3)</f>
        <v>184.9</v>
      </c>
    </row>
    <row r="11" spans="1:12" ht="15" customHeight="1">
      <c r="A11" s="33">
        <v>3</v>
      </c>
      <c r="B11" s="22" t="s">
        <v>313</v>
      </c>
      <c r="C11" s="42" t="s">
        <v>16</v>
      </c>
      <c r="D11" s="78">
        <v>2003</v>
      </c>
      <c r="E11" s="56">
        <v>11.2</v>
      </c>
      <c r="F11" s="56">
        <v>25.8</v>
      </c>
      <c r="G11" s="56">
        <v>0</v>
      </c>
      <c r="H11" s="56">
        <v>0</v>
      </c>
      <c r="I11" s="51">
        <v>0</v>
      </c>
      <c r="J11" s="50">
        <v>80</v>
      </c>
      <c r="K11" s="51">
        <v>43</v>
      </c>
      <c r="L11" s="52">
        <f>LARGE('Ст.юн. Б.'!E11:H11,1)+LARGE('Ст.юн. Б.'!I11:K11,1)+LARGE('Ст.юн. Б.'!I11:K11,2)+LARGE('Ст.юн. Б.'!I11:K11,3)</f>
        <v>148.8</v>
      </c>
    </row>
    <row r="12" spans="1:12" ht="15" customHeight="1">
      <c r="A12" s="33">
        <v>4</v>
      </c>
      <c r="B12" s="85" t="s">
        <v>314</v>
      </c>
      <c r="C12" s="67" t="s">
        <v>158</v>
      </c>
      <c r="D12" s="78">
        <v>2002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0">
        <v>34</v>
      </c>
      <c r="K12" s="51">
        <v>80</v>
      </c>
      <c r="L12" s="52">
        <f>LARGE('Ст.юн. Б.'!E12:H12,1)+LARGE('Ст.юн. Б.'!I12:K12,1)+LARGE('Ст.юн. Б.'!I12:K12,2)+LARGE('Ст.юн. Б.'!I12:K12,3)</f>
        <v>114</v>
      </c>
    </row>
    <row r="13" spans="1:12" ht="15" customHeight="1">
      <c r="A13" s="33">
        <v>5</v>
      </c>
      <c r="B13" s="35" t="s">
        <v>315</v>
      </c>
      <c r="C13" s="35" t="s">
        <v>51</v>
      </c>
      <c r="D13" s="78">
        <v>2002</v>
      </c>
      <c r="E13" s="56">
        <v>0</v>
      </c>
      <c r="F13" s="51">
        <v>3.75</v>
      </c>
      <c r="G13" s="56">
        <v>0</v>
      </c>
      <c r="H13" s="56">
        <v>0</v>
      </c>
      <c r="I13" s="53">
        <v>10.4</v>
      </c>
      <c r="J13" s="65">
        <v>24</v>
      </c>
      <c r="K13" s="51">
        <v>65</v>
      </c>
      <c r="L13" s="52">
        <f>LARGE('Ст.юн. Б.'!E13:H13,1)+LARGE('Ст.юн. Б.'!I13:K13,1)+LARGE('Ст.юн. Б.'!I13:K13,2)+LARGE('Ст.юн. Б.'!I13:K13,3)</f>
        <v>103.15</v>
      </c>
    </row>
    <row r="14" spans="1:12" ht="15" customHeight="1">
      <c r="A14" s="33">
        <v>6</v>
      </c>
      <c r="B14" s="35" t="s">
        <v>316</v>
      </c>
      <c r="C14" s="35" t="s">
        <v>25</v>
      </c>
      <c r="D14" s="78">
        <v>2002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0">
        <v>47</v>
      </c>
      <c r="K14" s="51">
        <v>55</v>
      </c>
      <c r="L14" s="52">
        <f>LARGE('Ст.юн. Б.'!E14:H14,1)+LARGE('Ст.юн. Б.'!I14:K14,1)+LARGE('Ст.юн. Б.'!I14:K14,2)+LARGE('Ст.юн. Б.'!I14:K14,3)</f>
        <v>102</v>
      </c>
    </row>
    <row r="15" spans="1:12" ht="15" customHeight="1">
      <c r="A15" s="33">
        <v>7</v>
      </c>
      <c r="B15" s="85" t="s">
        <v>317</v>
      </c>
      <c r="C15" s="35" t="s">
        <v>147</v>
      </c>
      <c r="D15" s="78">
        <v>2003</v>
      </c>
      <c r="E15" s="56">
        <v>0</v>
      </c>
      <c r="F15" s="56">
        <v>0</v>
      </c>
      <c r="G15" s="56">
        <v>0</v>
      </c>
      <c r="H15" s="56">
        <v>0</v>
      </c>
      <c r="I15" s="51">
        <v>0</v>
      </c>
      <c r="J15" s="50">
        <v>51</v>
      </c>
      <c r="K15" s="51">
        <v>37</v>
      </c>
      <c r="L15" s="52">
        <f>LARGE('Ст.юн. Б.'!E15:H15,1)+LARGE('Ст.юн. Б.'!I15:K15,1)+LARGE('Ст.юн. Б.'!I15:K15,2)+LARGE('Ст.юн. Б.'!I15:K15,3)</f>
        <v>88</v>
      </c>
    </row>
    <row r="16" spans="1:12" ht="15" customHeight="1">
      <c r="A16" s="33">
        <v>8</v>
      </c>
      <c r="B16" s="35" t="s">
        <v>318</v>
      </c>
      <c r="C16" s="35" t="s">
        <v>25</v>
      </c>
      <c r="D16" s="78">
        <v>2002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0">
        <v>65</v>
      </c>
      <c r="K16" s="51">
        <v>18</v>
      </c>
      <c r="L16" s="52">
        <f>LARGE('Ст.юн. Б.'!E16:H16,1)+LARGE('Ст.юн. Б.'!I16:K16,1)+LARGE('Ст.юн. Б.'!I16:K16,2)+LARGE('Ст.юн. Б.'!I16:K16,3)</f>
        <v>83</v>
      </c>
    </row>
    <row r="17" spans="1:12" ht="15" customHeight="1">
      <c r="A17" s="33">
        <v>9</v>
      </c>
      <c r="B17" s="34" t="s">
        <v>319</v>
      </c>
      <c r="C17" s="35" t="s">
        <v>116</v>
      </c>
      <c r="D17" s="78">
        <v>2002</v>
      </c>
      <c r="E17" s="56">
        <v>0</v>
      </c>
      <c r="F17" s="56">
        <v>0</v>
      </c>
      <c r="G17" s="56">
        <v>0</v>
      </c>
      <c r="H17" s="56">
        <v>0</v>
      </c>
      <c r="I17" s="51">
        <v>0</v>
      </c>
      <c r="J17" s="50">
        <v>37</v>
      </c>
      <c r="K17" s="51">
        <v>40</v>
      </c>
      <c r="L17" s="52">
        <f>LARGE('Ст.юн. Б.'!E17:H17,1)+LARGE('Ст.юн. Б.'!I17:K17,1)+LARGE('Ст.юн. Б.'!I17:K17,2)+LARGE('Ст.юн. Б.'!I17:K17,3)</f>
        <v>77</v>
      </c>
    </row>
    <row r="18" spans="1:12" ht="15" customHeight="1">
      <c r="A18" s="33">
        <v>10</v>
      </c>
      <c r="B18" s="85" t="s">
        <v>320</v>
      </c>
      <c r="C18" s="35" t="s">
        <v>67</v>
      </c>
      <c r="D18" s="78">
        <v>2003</v>
      </c>
      <c r="E18" s="56">
        <v>0</v>
      </c>
      <c r="F18" s="56">
        <v>0</v>
      </c>
      <c r="G18" s="56">
        <v>0</v>
      </c>
      <c r="H18" s="56">
        <v>0</v>
      </c>
      <c r="I18" s="51">
        <v>0</v>
      </c>
      <c r="J18" s="50">
        <v>43</v>
      </c>
      <c r="K18" s="51">
        <v>26</v>
      </c>
      <c r="L18" s="52">
        <f>LARGE('Ст.юн. Б.'!E18:H18,1)+LARGE('Ст.юн. Б.'!I18:K18,1)+LARGE('Ст.юн. Б.'!I18:K18,2)+LARGE('Ст.юн. Б.'!I18:K18,3)</f>
        <v>69</v>
      </c>
    </row>
    <row r="19" spans="1:12" ht="15" customHeight="1">
      <c r="A19" s="33">
        <v>11</v>
      </c>
      <c r="B19" s="85" t="s">
        <v>321</v>
      </c>
      <c r="C19" s="35" t="s">
        <v>158</v>
      </c>
      <c r="D19" s="78">
        <v>2003</v>
      </c>
      <c r="E19" s="56">
        <v>0</v>
      </c>
      <c r="F19" s="56">
        <v>0</v>
      </c>
      <c r="G19" s="56">
        <v>0</v>
      </c>
      <c r="H19" s="56">
        <v>0</v>
      </c>
      <c r="I19" s="51">
        <v>0</v>
      </c>
      <c r="J19" s="50">
        <v>20</v>
      </c>
      <c r="K19" s="51">
        <v>47</v>
      </c>
      <c r="L19" s="52">
        <f>LARGE('Ст.юн. Б.'!E19:H19,1)+LARGE('Ст.юн. Б.'!I19:K19,1)+LARGE('Ст.юн. Б.'!I19:K19,2)+LARGE('Ст.юн. Б.'!I19:K19,3)</f>
        <v>67</v>
      </c>
    </row>
    <row r="20" spans="1:12" ht="15" customHeight="1">
      <c r="A20" s="33">
        <v>12</v>
      </c>
      <c r="B20" s="89" t="s">
        <v>322</v>
      </c>
      <c r="C20" s="35" t="s">
        <v>158</v>
      </c>
      <c r="D20" s="78">
        <v>2003</v>
      </c>
      <c r="E20" s="56">
        <v>0</v>
      </c>
      <c r="F20" s="56">
        <v>0</v>
      </c>
      <c r="G20" s="56">
        <v>0</v>
      </c>
      <c r="H20" s="56">
        <v>0</v>
      </c>
      <c r="I20" s="51">
        <v>0</v>
      </c>
      <c r="J20" s="50">
        <v>31</v>
      </c>
      <c r="K20" s="51">
        <v>34</v>
      </c>
      <c r="L20" s="52">
        <f>LARGE('Ст.юн. Б.'!E20:H20,1)+LARGE('Ст.юн. Б.'!I20:K20,1)+LARGE('Ст.юн. Б.'!I20:K20,2)+LARGE('Ст.юн. Б.'!I20:K20,3)</f>
        <v>65</v>
      </c>
    </row>
    <row r="21" spans="1:12" ht="15" customHeight="1">
      <c r="A21" s="33">
        <v>13</v>
      </c>
      <c r="B21" s="35" t="s">
        <v>323</v>
      </c>
      <c r="C21" s="35" t="s">
        <v>147</v>
      </c>
      <c r="D21" s="78">
        <v>2002</v>
      </c>
      <c r="E21" s="56">
        <v>0</v>
      </c>
      <c r="F21" s="56">
        <v>0</v>
      </c>
      <c r="G21" s="56">
        <v>0</v>
      </c>
      <c r="H21" s="56">
        <v>2</v>
      </c>
      <c r="I21" s="56">
        <v>0</v>
      </c>
      <c r="J21" s="50">
        <v>40</v>
      </c>
      <c r="K21" s="51">
        <v>22</v>
      </c>
      <c r="L21" s="52">
        <f>LARGE('Ст.юн. Б.'!E21:H21,1)+LARGE('Ст.юн. Б.'!I21:K21,1)+LARGE('Ст.юн. Б.'!I21:K21,2)+LARGE('Ст.юн. Б.'!I21:K21,3)</f>
        <v>64</v>
      </c>
    </row>
    <row r="22" spans="1:12" ht="15" customHeight="1">
      <c r="A22" s="33">
        <v>14</v>
      </c>
      <c r="B22" s="85" t="s">
        <v>324</v>
      </c>
      <c r="C22" s="35" t="s">
        <v>12</v>
      </c>
      <c r="D22" s="78">
        <v>2003</v>
      </c>
      <c r="E22" s="56">
        <v>0</v>
      </c>
      <c r="F22" s="56">
        <v>0</v>
      </c>
      <c r="G22" s="56">
        <v>0</v>
      </c>
      <c r="H22" s="56">
        <v>0</v>
      </c>
      <c r="I22" s="51">
        <v>0</v>
      </c>
      <c r="J22" s="50">
        <v>28</v>
      </c>
      <c r="K22" s="51">
        <v>31</v>
      </c>
      <c r="L22" s="52">
        <f>LARGE('Ст.юн. Б.'!E22:H22,1)+LARGE('Ст.юн. Б.'!I22:K22,1)+LARGE('Ст.юн. Б.'!I22:K22,2)+LARGE('Ст.юн. Б.'!I22:K22,3)</f>
        <v>59</v>
      </c>
    </row>
    <row r="23" spans="1:12" ht="15" customHeight="1">
      <c r="A23" s="33">
        <v>15</v>
      </c>
      <c r="B23" s="35" t="s">
        <v>325</v>
      </c>
      <c r="C23" s="35" t="s">
        <v>21</v>
      </c>
      <c r="D23" s="78">
        <v>2002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66">
        <v>0</v>
      </c>
      <c r="K23" s="51">
        <v>51</v>
      </c>
      <c r="L23" s="52">
        <f>LARGE('Ст.юн. Б.'!E23:H23,1)+LARGE('Ст.юн. Б.'!I23:K23,1)+LARGE('Ст.юн. Б.'!I23:K23,2)+LARGE('Ст.юн. Б.'!I23:K23,3)</f>
        <v>51</v>
      </c>
    </row>
    <row r="24" spans="1:12" ht="15" customHeight="1">
      <c r="A24" s="33">
        <v>16</v>
      </c>
      <c r="B24" s="35" t="s">
        <v>326</v>
      </c>
      <c r="C24" s="35" t="s">
        <v>167</v>
      </c>
      <c r="D24" s="78">
        <v>2002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65">
        <v>24</v>
      </c>
      <c r="K24" s="51">
        <v>14</v>
      </c>
      <c r="L24" s="52">
        <f>LARGE('Ст.юн. Б.'!E24:H24,1)+LARGE('Ст.юн. Б.'!I24:K24,1)+LARGE('Ст.юн. Б.'!I24:K24,2)+LARGE('Ст.юн. Б.'!I24:K24,3)</f>
        <v>38</v>
      </c>
    </row>
    <row r="25" spans="1:12" ht="15" customHeight="1">
      <c r="A25" s="33">
        <v>16</v>
      </c>
      <c r="B25" s="22" t="s">
        <v>327</v>
      </c>
      <c r="C25" s="42" t="s">
        <v>108</v>
      </c>
      <c r="D25" s="78">
        <v>2002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0">
        <v>14</v>
      </c>
      <c r="K25" s="51">
        <v>24</v>
      </c>
      <c r="L25" s="52">
        <f>LARGE('Ст.юн. Б.'!E25:H25,1)+LARGE('Ст.юн. Б.'!I25:K25,1)+LARGE('Ст.юн. Б.'!I25:K25,2)+LARGE('Ст.юн. Б.'!I25:K25,3)</f>
        <v>38</v>
      </c>
    </row>
    <row r="26" spans="1:12" ht="15" customHeight="1">
      <c r="A26" s="33">
        <v>18</v>
      </c>
      <c r="B26" s="22" t="s">
        <v>328</v>
      </c>
      <c r="C26" s="42" t="s">
        <v>167</v>
      </c>
      <c r="D26" s="78">
        <v>2003</v>
      </c>
      <c r="E26" s="56">
        <v>0</v>
      </c>
      <c r="F26" s="56">
        <v>0</v>
      </c>
      <c r="G26" s="56">
        <v>0</v>
      </c>
      <c r="H26" s="56">
        <v>0</v>
      </c>
      <c r="I26" s="51">
        <v>0</v>
      </c>
      <c r="J26" s="65">
        <v>17</v>
      </c>
      <c r="K26" s="51">
        <v>16</v>
      </c>
      <c r="L26" s="52">
        <f>LARGE('Ст.юн. Б.'!E26:H26,1)+LARGE('Ст.юн. Б.'!I26:K26,1)+LARGE('Ст.юн. Б.'!I26:K26,2)+LARGE('Ст.юн. Б.'!I26:K26,3)</f>
        <v>33</v>
      </c>
    </row>
    <row r="27" spans="1:12" ht="15" customHeight="1">
      <c r="A27" s="33">
        <v>19</v>
      </c>
      <c r="B27" s="22" t="s">
        <v>329</v>
      </c>
      <c r="C27" s="42" t="s">
        <v>63</v>
      </c>
      <c r="D27" s="78">
        <v>2002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66">
        <v>0</v>
      </c>
      <c r="K27" s="51">
        <v>28</v>
      </c>
      <c r="L27" s="52">
        <f>LARGE('Ст.юн. Б.'!E27:H27,1)+LARGE('Ст.юн. Б.'!I27:K27,1)+LARGE('Ст.юн. Б.'!I27:K27,2)+LARGE('Ст.юн. Б.'!I27:K27,3)</f>
        <v>28</v>
      </c>
    </row>
    <row r="28" spans="1:12" ht="15" customHeight="1">
      <c r="A28" s="33">
        <v>20</v>
      </c>
      <c r="B28" s="40" t="s">
        <v>330</v>
      </c>
      <c r="C28" s="42" t="s">
        <v>331</v>
      </c>
      <c r="D28" s="92">
        <v>2002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65">
        <v>24</v>
      </c>
      <c r="K28" s="51">
        <v>0</v>
      </c>
      <c r="L28" s="52">
        <f>LARGE('Ст.юн. Б.'!E28:H28,1)+LARGE('Ст.юн. Б.'!I28:K28,1)+LARGE('Ст.юн. Б.'!I28:K28,2)+LARGE('Ст.юн. Б.'!I28:K28,3)</f>
        <v>24</v>
      </c>
    </row>
    <row r="29" spans="1:12" ht="15" customHeight="1">
      <c r="A29" s="33">
        <v>21</v>
      </c>
      <c r="B29" s="93" t="s">
        <v>332</v>
      </c>
      <c r="C29" s="42" t="s">
        <v>21</v>
      </c>
      <c r="D29" s="78">
        <v>2003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1">
        <v>20</v>
      </c>
      <c r="L29" s="52">
        <f>LARGE('Ст.юн. Б.'!E29:H29,1)+LARGE('Ст.юн. Б.'!I29:K29,1)+LARGE('Ст.юн. Б.'!I29:K29,2)+LARGE('Ст.юн. Б.'!I29:K29,3)</f>
        <v>20</v>
      </c>
    </row>
    <row r="30" spans="1:12" ht="15" customHeight="1">
      <c r="A30" s="33">
        <v>22</v>
      </c>
      <c r="B30" s="85" t="s">
        <v>333</v>
      </c>
      <c r="C30" s="35" t="s">
        <v>334</v>
      </c>
      <c r="D30" s="78">
        <v>2003</v>
      </c>
      <c r="E30" s="56">
        <v>0</v>
      </c>
      <c r="F30" s="56">
        <v>0</v>
      </c>
      <c r="G30" s="56">
        <v>0</v>
      </c>
      <c r="H30" s="56">
        <v>0</v>
      </c>
      <c r="I30" s="51">
        <v>0</v>
      </c>
      <c r="J30" s="65">
        <v>17</v>
      </c>
      <c r="K30" s="51">
        <v>0</v>
      </c>
      <c r="L30" s="52">
        <f>LARGE('Ст.юн. Б.'!E30:H30,1)+LARGE('Ст.юн. Б.'!I30:K30,1)+LARGE('Ст.юн. Б.'!I30:K30,2)+LARGE('Ст.юн. Б.'!I30:K30,3)</f>
        <v>17</v>
      </c>
    </row>
    <row r="31" spans="1:12" ht="15" customHeight="1">
      <c r="A31" s="33">
        <v>23</v>
      </c>
      <c r="B31" s="85" t="s">
        <v>335</v>
      </c>
      <c r="C31" s="35" t="s">
        <v>10</v>
      </c>
      <c r="D31" s="78">
        <v>2003</v>
      </c>
      <c r="E31" s="56">
        <v>0</v>
      </c>
      <c r="F31" s="56">
        <v>0</v>
      </c>
      <c r="G31" s="56">
        <v>0</v>
      </c>
      <c r="H31" s="56">
        <v>0</v>
      </c>
      <c r="I31" s="51">
        <v>0</v>
      </c>
      <c r="J31" s="50">
        <v>6</v>
      </c>
      <c r="K31" s="51">
        <v>10</v>
      </c>
      <c r="L31" s="52">
        <f>LARGE('Ст.юн. Б.'!E31:H31,1)+LARGE('Ст.юн. Б.'!I31:K31,1)+LARGE('Ст.юн. Б.'!I31:K31,2)+LARGE('Ст.юн. Б.'!I31:K31,3)</f>
        <v>16</v>
      </c>
    </row>
    <row r="32" spans="1:12" ht="15" customHeight="1">
      <c r="A32" s="33">
        <v>24</v>
      </c>
      <c r="B32" s="89" t="s">
        <v>336</v>
      </c>
      <c r="C32" s="35" t="s">
        <v>25</v>
      </c>
      <c r="D32" s="78">
        <v>2003</v>
      </c>
      <c r="E32" s="56">
        <v>0</v>
      </c>
      <c r="F32" s="56">
        <v>0</v>
      </c>
      <c r="G32" s="56">
        <v>0</v>
      </c>
      <c r="H32" s="56">
        <v>0</v>
      </c>
      <c r="I32" s="51">
        <v>0</v>
      </c>
      <c r="J32" s="66">
        <v>0</v>
      </c>
      <c r="K32" s="51">
        <v>12</v>
      </c>
      <c r="L32" s="52">
        <f>LARGE('Ст.юн. Б.'!E32:H32,1)+LARGE('Ст.юн. Б.'!I32:K32,1)+LARGE('Ст.юн. Б.'!I32:K32,2)+LARGE('Ст.юн. Б.'!I32:K32,3)</f>
        <v>12</v>
      </c>
    </row>
    <row r="33" spans="1:12" ht="15" customHeight="1">
      <c r="A33" s="33">
        <v>24</v>
      </c>
      <c r="B33" s="40" t="s">
        <v>337</v>
      </c>
      <c r="C33" s="42" t="s">
        <v>10</v>
      </c>
      <c r="D33" s="92">
        <v>2002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0">
        <v>12</v>
      </c>
      <c r="K33" s="51">
        <v>0</v>
      </c>
      <c r="L33" s="52">
        <f>LARGE('Ст.юн. Б.'!E33:H33,1)+LARGE('Ст.юн. Б.'!I33:K33,1)+LARGE('Ст.юн. Б.'!I33:K33,2)+LARGE('Ст.юн. Б.'!I33:K33,3)</f>
        <v>12</v>
      </c>
    </row>
    <row r="34" spans="1:12" ht="15" customHeight="1">
      <c r="A34" s="33">
        <v>24</v>
      </c>
      <c r="B34" s="40" t="s">
        <v>338</v>
      </c>
      <c r="C34" s="42" t="s">
        <v>167</v>
      </c>
      <c r="D34" s="92">
        <v>2002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0">
        <v>5</v>
      </c>
      <c r="K34" s="51">
        <v>7</v>
      </c>
      <c r="L34" s="52">
        <f>LARGE('Ст.юн. Б.'!E34:H34,1)+LARGE('Ст.юн. Б.'!I34:K34,1)+LARGE('Ст.юн. Б.'!I34:K34,2)+LARGE('Ст.юн. Б.'!I34:K34,3)</f>
        <v>12</v>
      </c>
    </row>
    <row r="35" spans="1:12" ht="15" customHeight="1">
      <c r="A35" s="33">
        <v>27</v>
      </c>
      <c r="B35" s="85" t="s">
        <v>339</v>
      </c>
      <c r="C35" s="35" t="s">
        <v>83</v>
      </c>
      <c r="D35" s="78">
        <v>2003</v>
      </c>
      <c r="E35" s="56">
        <v>0</v>
      </c>
      <c r="F35" s="56">
        <v>0</v>
      </c>
      <c r="G35" s="56">
        <v>0</v>
      </c>
      <c r="H35" s="56">
        <v>0</v>
      </c>
      <c r="I35" s="51">
        <v>0</v>
      </c>
      <c r="J35" s="50">
        <v>10</v>
      </c>
      <c r="K35" s="51">
        <v>0</v>
      </c>
      <c r="L35" s="52">
        <f>LARGE('Ст.юн. Б.'!E35:H35,1)+LARGE('Ст.юн. Б.'!I35:K35,1)+LARGE('Ст.юн. Б.'!I35:K35,2)+LARGE('Ст.юн. Б.'!I35:K35,3)</f>
        <v>10</v>
      </c>
    </row>
    <row r="36" spans="1:12" ht="15" customHeight="1">
      <c r="A36" s="33">
        <v>28</v>
      </c>
      <c r="B36" s="34" t="s">
        <v>340</v>
      </c>
      <c r="C36" s="67" t="s">
        <v>10</v>
      </c>
      <c r="D36" s="78">
        <v>2002</v>
      </c>
      <c r="E36" s="56">
        <v>0</v>
      </c>
      <c r="F36" s="56">
        <v>0</v>
      </c>
      <c r="G36" s="56">
        <v>0</v>
      </c>
      <c r="H36" s="56">
        <v>0</v>
      </c>
      <c r="I36" s="51">
        <v>0</v>
      </c>
      <c r="J36" s="50">
        <v>9</v>
      </c>
      <c r="K36" s="51">
        <v>0</v>
      </c>
      <c r="L36" s="52">
        <f>LARGE('Ст.юн. Б.'!E36:H36,1)+LARGE('Ст.юн. Б.'!I36:K36,1)+LARGE('Ст.юн. Б.'!I36:K36,2)+LARGE('Ст.юн. Б.'!I36:K36,3)</f>
        <v>9</v>
      </c>
    </row>
    <row r="37" spans="1:12" ht="15" customHeight="1">
      <c r="A37" s="33">
        <v>28</v>
      </c>
      <c r="B37" s="22" t="s">
        <v>341</v>
      </c>
      <c r="C37" s="42" t="s">
        <v>21</v>
      </c>
      <c r="D37" s="78">
        <v>2003</v>
      </c>
      <c r="E37" s="56">
        <v>0</v>
      </c>
      <c r="F37" s="56">
        <v>0</v>
      </c>
      <c r="G37" s="56">
        <v>0</v>
      </c>
      <c r="H37" s="56">
        <v>0</v>
      </c>
      <c r="I37" s="51">
        <v>0</v>
      </c>
      <c r="J37" s="66">
        <v>0</v>
      </c>
      <c r="K37" s="51">
        <v>9</v>
      </c>
      <c r="L37" s="52">
        <f>LARGE('Ст.юн. Б.'!E37:H37,1)+LARGE('Ст.юн. Б.'!I37:K37,1)+LARGE('Ст.юн. Б.'!I37:K37,2)+LARGE('Ст.юн. Б.'!I37:K37,3)</f>
        <v>9</v>
      </c>
    </row>
    <row r="38" spans="1:12" ht="15" customHeight="1">
      <c r="A38" s="33">
        <v>30</v>
      </c>
      <c r="B38" s="22" t="s">
        <v>342</v>
      </c>
      <c r="C38" s="42" t="s">
        <v>167</v>
      </c>
      <c r="D38" s="92">
        <v>2002</v>
      </c>
      <c r="E38" s="56">
        <v>0</v>
      </c>
      <c r="F38" s="56">
        <v>0</v>
      </c>
      <c r="G38" s="56">
        <v>0</v>
      </c>
      <c r="H38" s="56">
        <v>0</v>
      </c>
      <c r="I38" s="51">
        <v>0</v>
      </c>
      <c r="J38" s="66">
        <v>0</v>
      </c>
      <c r="K38" s="51">
        <v>8</v>
      </c>
      <c r="L38" s="52">
        <f>LARGE('Ст.юн. Б.'!E38:H38,1)+LARGE('Ст.юн. Б.'!I38:K38,1)+LARGE('Ст.юн. Б.'!I38:K38,2)+LARGE('Ст.юн. Б.'!I38:K38,3)</f>
        <v>8</v>
      </c>
    </row>
    <row r="39" spans="1:12" ht="15" customHeight="1">
      <c r="A39" s="33">
        <v>30</v>
      </c>
      <c r="B39" s="85" t="s">
        <v>343</v>
      </c>
      <c r="C39" s="35" t="s">
        <v>147</v>
      </c>
      <c r="D39" s="78">
        <v>2003</v>
      </c>
      <c r="E39" s="56">
        <v>0</v>
      </c>
      <c r="F39" s="56">
        <v>0</v>
      </c>
      <c r="G39" s="56">
        <v>0</v>
      </c>
      <c r="H39" s="56">
        <v>0</v>
      </c>
      <c r="I39" s="51">
        <v>0</v>
      </c>
      <c r="J39" s="50">
        <v>8</v>
      </c>
      <c r="K39" s="51">
        <v>0</v>
      </c>
      <c r="L39" s="52">
        <f>LARGE('Ст.юн. Б.'!E39:H39,1)+LARGE('Ст.юн. Б.'!I39:K39,1)+LARGE('Ст.юн. Б.'!I39:K39,2)+LARGE('Ст.юн. Б.'!I39:K39,3)</f>
        <v>8</v>
      </c>
    </row>
    <row r="40" spans="1:12" ht="15" customHeight="1">
      <c r="A40" s="33">
        <v>32</v>
      </c>
      <c r="B40" s="40" t="s">
        <v>344</v>
      </c>
      <c r="C40" s="42" t="s">
        <v>45</v>
      </c>
      <c r="D40" s="92">
        <v>2002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0">
        <v>7</v>
      </c>
      <c r="K40" s="51">
        <v>0</v>
      </c>
      <c r="L40" s="52">
        <f>LARGE('Ст.юн. Б.'!E40:H40,1)+LARGE('Ст.юн. Б.'!I40:K40,1)+LARGE('Ст.юн. Б.'!I40:K40,2)+LARGE('Ст.юн. Б.'!I40:K40,3)</f>
        <v>7</v>
      </c>
    </row>
    <row r="41" spans="1:12" ht="15" customHeight="1">
      <c r="A41" s="33">
        <v>33</v>
      </c>
      <c r="B41" s="35" t="s">
        <v>345</v>
      </c>
      <c r="C41" s="35" t="s">
        <v>10</v>
      </c>
      <c r="D41" s="78">
        <v>2002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65">
        <v>3.5</v>
      </c>
      <c r="K41" s="51">
        <v>3</v>
      </c>
      <c r="L41" s="52">
        <f>LARGE('Ст.юн. Б.'!E41:H41,1)+LARGE('Ст.юн. Б.'!I41:K41,1)+LARGE('Ст.юн. Б.'!I41:K41,2)+LARGE('Ст.юн. Б.'!I41:K41,3)</f>
        <v>6.5</v>
      </c>
    </row>
    <row r="42" spans="1:12" ht="15" customHeight="1">
      <c r="A42" s="33">
        <v>34</v>
      </c>
      <c r="B42" s="89" t="s">
        <v>346</v>
      </c>
      <c r="C42" s="69" t="s">
        <v>67</v>
      </c>
      <c r="D42" s="78">
        <v>2003</v>
      </c>
      <c r="E42" s="56">
        <v>0</v>
      </c>
      <c r="F42" s="56">
        <v>0</v>
      </c>
      <c r="G42" s="56">
        <v>0</v>
      </c>
      <c r="H42" s="56">
        <v>0</v>
      </c>
      <c r="I42" s="51">
        <v>0</v>
      </c>
      <c r="J42" s="66">
        <v>0</v>
      </c>
      <c r="K42" s="51">
        <v>6</v>
      </c>
      <c r="L42" s="52">
        <f>LARGE('Ст.юн. Б.'!E42:H42,1)+LARGE('Ст.юн. Б.'!I42:K42,1)+LARGE('Ст.юн. Б.'!I42:K42,2)+LARGE('Ст.юн. Б.'!I42:K42,3)</f>
        <v>6</v>
      </c>
    </row>
    <row r="43" spans="1:12" ht="15" customHeight="1">
      <c r="A43" s="33">
        <v>35</v>
      </c>
      <c r="B43" s="85" t="s">
        <v>347</v>
      </c>
      <c r="C43" s="35" t="s">
        <v>147</v>
      </c>
      <c r="D43" s="78">
        <v>2003</v>
      </c>
      <c r="E43" s="56">
        <v>0</v>
      </c>
      <c r="F43" s="56">
        <v>0</v>
      </c>
      <c r="G43" s="56">
        <v>0</v>
      </c>
      <c r="H43" s="56">
        <v>0</v>
      </c>
      <c r="I43" s="51">
        <v>0</v>
      </c>
      <c r="J43" s="66">
        <v>0</v>
      </c>
      <c r="K43" s="51">
        <v>5</v>
      </c>
      <c r="L43" s="52">
        <f>LARGE('Ст.юн. Б.'!E43:H43,1)+LARGE('Ст.юн. Б.'!I43:K43,1)+LARGE('Ст.юн. Б.'!I43:K43,2)+LARGE('Ст.юн. Б.'!I43:K43,3)</f>
        <v>5</v>
      </c>
    </row>
    <row r="44" spans="1:12" ht="15" customHeight="1">
      <c r="A44" s="33">
        <v>36</v>
      </c>
      <c r="B44" s="22" t="s">
        <v>348</v>
      </c>
      <c r="C44" s="42" t="s">
        <v>303</v>
      </c>
      <c r="D44" s="92">
        <v>2002</v>
      </c>
      <c r="E44" s="56">
        <v>0</v>
      </c>
      <c r="F44" s="56">
        <v>0</v>
      </c>
      <c r="G44" s="56">
        <v>0</v>
      </c>
      <c r="H44" s="56">
        <v>0</v>
      </c>
      <c r="I44" s="51">
        <v>0</v>
      </c>
      <c r="J44" s="66">
        <v>0</v>
      </c>
      <c r="K44" s="51">
        <v>4</v>
      </c>
      <c r="L44" s="52">
        <f>LARGE('Ст.юн. Б.'!E44:H44,1)+LARGE('Ст.юн. Б.'!I44:K44,1)+LARGE('Ст.юн. Б.'!I44:K44,2)+LARGE('Ст.юн. Б.'!I44:K44,3)</f>
        <v>4</v>
      </c>
    </row>
    <row r="45" spans="1:12" ht="15" customHeight="1">
      <c r="A45" s="33">
        <v>37</v>
      </c>
      <c r="B45" s="40" t="s">
        <v>349</v>
      </c>
      <c r="C45" s="42" t="s">
        <v>179</v>
      </c>
      <c r="D45" s="78">
        <v>2003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65">
        <v>3.5</v>
      </c>
      <c r="K45" s="51">
        <v>0</v>
      </c>
      <c r="L45" s="52">
        <f>LARGE('Ст.юн. Б.'!E45:H45,1)+LARGE('Ст.юн. Б.'!I45:K45,1)+LARGE('Ст.юн. Б.'!I45:K45,2)+LARGE('Ст.юн. Б.'!I45:K45,3)</f>
        <v>3.5</v>
      </c>
    </row>
    <row r="46" spans="1:12" ht="15" customHeight="1">
      <c r="A46" s="33">
        <v>38</v>
      </c>
      <c r="B46" s="85" t="s">
        <v>350</v>
      </c>
      <c r="C46" s="35" t="s">
        <v>167</v>
      </c>
      <c r="D46" s="78">
        <v>2003</v>
      </c>
      <c r="E46" s="56">
        <v>0</v>
      </c>
      <c r="F46" s="56">
        <v>0</v>
      </c>
      <c r="G46" s="56">
        <v>0</v>
      </c>
      <c r="H46" s="56">
        <v>0</v>
      </c>
      <c r="I46" s="51">
        <v>0</v>
      </c>
      <c r="J46" s="50">
        <v>2</v>
      </c>
      <c r="K46" s="51">
        <v>0</v>
      </c>
      <c r="L46" s="52">
        <f>LARGE('Ст.юн. Б.'!E46:H46,1)+LARGE('Ст.юн. Б.'!I46:K46,1)+LARGE('Ст.юн. Б.'!I46:K46,2)+LARGE('Ст.юн. Б.'!I46:K46,3)</f>
        <v>2</v>
      </c>
    </row>
    <row r="47" spans="1:12" ht="15" customHeight="1">
      <c r="A47" s="33">
        <v>38</v>
      </c>
      <c r="B47" s="93" t="s">
        <v>351</v>
      </c>
      <c r="C47" s="42" t="s">
        <v>123</v>
      </c>
      <c r="D47" s="78">
        <v>2003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1">
        <v>2</v>
      </c>
      <c r="L47" s="52">
        <f>LARGE('Ст.юн. Б.'!E47:H47,1)+LARGE('Ст.юн. Б.'!I47:K47,1)+LARGE('Ст.юн. Б.'!I47:K47,2)+LARGE('Ст.юн. Б.'!I47:K47,3)</f>
        <v>2</v>
      </c>
    </row>
    <row r="48" spans="1:12" ht="15" customHeight="1">
      <c r="A48" s="33">
        <v>41</v>
      </c>
      <c r="B48" s="22" t="s">
        <v>352</v>
      </c>
      <c r="C48" s="42" t="s">
        <v>21</v>
      </c>
      <c r="D48" s="78">
        <v>2002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0">
        <v>1</v>
      </c>
      <c r="K48" s="51">
        <v>0</v>
      </c>
      <c r="L48" s="52">
        <f>LARGE('Ст.юн. Б.'!E48:H48,1)+LARGE('Ст.юн. Б.'!I48:K48,1)+LARGE('Ст.юн. Б.'!I48:K48,2)+LARGE('Ст.юн. Б.'!I48:K48,3)</f>
        <v>1</v>
      </c>
    </row>
    <row r="49" spans="1:12" ht="15" customHeight="1">
      <c r="A49" s="33">
        <v>41</v>
      </c>
      <c r="B49" s="93" t="s">
        <v>353</v>
      </c>
      <c r="C49" s="42" t="s">
        <v>67</v>
      </c>
      <c r="D49" s="92">
        <v>2002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1">
        <v>1</v>
      </c>
      <c r="L49" s="52">
        <f>LARGE('Ст.юн. Б.'!E49:H49,1)+LARGE('Ст.юн. Б.'!I49:K49,1)+LARGE('Ст.юн. Б.'!I49:K49,2)+LARGE('Ст.юн. Б.'!I49:K49,3)</f>
        <v>1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7109375" style="2" customWidth="1"/>
    <col min="6" max="6" width="8.28125" style="2" customWidth="1"/>
    <col min="7" max="7" width="8.140625" style="2" customWidth="1"/>
    <col min="8" max="8" width="10.57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6" s="8" customFormat="1" ht="16.5" customHeight="1">
      <c r="A1" s="4" t="s">
        <v>0</v>
      </c>
      <c r="B1" s="5"/>
      <c r="C1" s="5"/>
      <c r="D1" s="5"/>
      <c r="E1" s="94"/>
      <c r="F1" s="7"/>
    </row>
    <row r="2" spans="1:7" ht="12.75" customHeight="1">
      <c r="A2" s="10"/>
      <c r="D2" s="10"/>
      <c r="E2" s="6"/>
      <c r="F2" s="6"/>
      <c r="G2" s="6"/>
    </row>
    <row r="3" spans="1:10" ht="16.5" customHeight="1">
      <c r="A3" s="88" t="s">
        <v>354</v>
      </c>
      <c r="B3" s="12"/>
      <c r="C3" s="12"/>
      <c r="D3" s="13"/>
      <c r="E3" s="45"/>
      <c r="F3" s="14"/>
      <c r="G3" s="14"/>
      <c r="J3" s="95"/>
    </row>
    <row r="4" spans="1:9" ht="12.75" customHeight="1">
      <c r="A4" s="11"/>
      <c r="B4" s="70"/>
      <c r="C4" s="70"/>
      <c r="D4" s="11"/>
      <c r="E4" s="14"/>
      <c r="F4" s="14"/>
      <c r="G4" s="14"/>
      <c r="H4" s="96"/>
      <c r="I4" s="96"/>
    </row>
    <row r="5" spans="1:9" ht="12.75" customHeight="1">
      <c r="A5" s="11"/>
      <c r="B5" s="70"/>
      <c r="C5" s="70"/>
      <c r="D5" s="11"/>
      <c r="E5" s="14"/>
      <c r="F5" s="14"/>
      <c r="G5" s="14"/>
      <c r="H5" s="8"/>
      <c r="I5" s="8"/>
    </row>
    <row r="6" spans="1:10" ht="27.75" customHeight="1">
      <c r="A6" s="18" t="s">
        <v>2</v>
      </c>
      <c r="B6" s="47" t="s">
        <v>3</v>
      </c>
      <c r="C6" s="47" t="s">
        <v>4</v>
      </c>
      <c r="D6" s="18" t="s">
        <v>5</v>
      </c>
      <c r="E6" s="18" t="s">
        <v>310</v>
      </c>
      <c r="F6" s="16" t="s">
        <v>131</v>
      </c>
      <c r="G6" s="16" t="s">
        <v>132</v>
      </c>
      <c r="H6" s="16" t="s">
        <v>54</v>
      </c>
      <c r="I6" s="16" t="s">
        <v>55</v>
      </c>
      <c r="J6" s="16" t="s">
        <v>7</v>
      </c>
    </row>
    <row r="7" spans="1:10" ht="21" customHeight="1">
      <c r="A7" s="18"/>
      <c r="B7" s="18"/>
      <c r="C7" s="18"/>
      <c r="D7" s="18"/>
      <c r="E7" s="18"/>
      <c r="F7" s="48">
        <v>43328</v>
      </c>
      <c r="G7" s="48">
        <v>43344</v>
      </c>
      <c r="H7" s="31">
        <v>43553</v>
      </c>
      <c r="I7" s="31">
        <v>43593</v>
      </c>
      <c r="J7" s="16"/>
    </row>
    <row r="8" spans="1:10" ht="13.5" customHeight="1">
      <c r="A8" s="18"/>
      <c r="B8" s="18"/>
      <c r="C8" s="18"/>
      <c r="D8" s="18"/>
      <c r="E8" s="18"/>
      <c r="F8" s="16">
        <v>1</v>
      </c>
      <c r="G8" s="16">
        <v>0.75</v>
      </c>
      <c r="H8" s="32" t="s">
        <v>8</v>
      </c>
      <c r="I8" s="32" t="s">
        <v>8</v>
      </c>
      <c r="J8" s="16"/>
    </row>
    <row r="9" spans="1:25" s="2" customFormat="1" ht="14.25" customHeight="1">
      <c r="A9" s="33">
        <v>1</v>
      </c>
      <c r="B9" s="22" t="s">
        <v>355</v>
      </c>
      <c r="C9" s="42" t="s">
        <v>63</v>
      </c>
      <c r="D9" s="36">
        <v>2000</v>
      </c>
      <c r="E9" s="38">
        <v>105.7</v>
      </c>
      <c r="F9" s="24">
        <v>0</v>
      </c>
      <c r="G9" s="24">
        <v>0</v>
      </c>
      <c r="H9" s="58">
        <v>100</v>
      </c>
      <c r="I9" s="24">
        <v>51</v>
      </c>
      <c r="J9" s="52">
        <f>'Юниоры. Б.'!E9+LARGE('Юниоры. Б.'!F9:G9,1)+LARGE('Юниоры. Б.'!H9:I9,1)+LARGE('Юниоры. Б.'!H9:I9,2)</f>
        <v>256.7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ht="14.25" customHeight="1">
      <c r="A10" s="33">
        <v>2</v>
      </c>
      <c r="B10" s="59" t="s">
        <v>356</v>
      </c>
      <c r="C10" s="59" t="s">
        <v>357</v>
      </c>
      <c r="D10" s="36">
        <v>2000</v>
      </c>
      <c r="E10" s="38">
        <v>89</v>
      </c>
      <c r="F10" s="24">
        <v>0</v>
      </c>
      <c r="G10" s="24">
        <v>0</v>
      </c>
      <c r="H10" s="58">
        <v>55</v>
      </c>
      <c r="I10" s="24">
        <v>100</v>
      </c>
      <c r="J10" s="52">
        <f>'Юниоры. Б.'!E10+LARGE('Юниоры. Б.'!F10:G10,1)+LARGE('Юниоры. Б.'!H10:I10,1)+LARGE('Юниоры. Б.'!H10:I10,2)</f>
        <v>244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ht="14.25" customHeight="1">
      <c r="A11" s="33">
        <v>3</v>
      </c>
      <c r="B11" s="22" t="s">
        <v>358</v>
      </c>
      <c r="C11" s="97" t="s">
        <v>10</v>
      </c>
      <c r="D11" s="36">
        <v>2000</v>
      </c>
      <c r="E11" s="38">
        <v>40.2</v>
      </c>
      <c r="F11" s="24">
        <v>0</v>
      </c>
      <c r="G11" s="24">
        <v>0</v>
      </c>
      <c r="H11" s="58">
        <v>43</v>
      </c>
      <c r="I11" s="24">
        <v>80</v>
      </c>
      <c r="J11" s="52">
        <f>'Юниоры. Б.'!E11+LARGE('Юниоры. Б.'!F11:G11,1)+LARGE('Юниоры. Б.'!H11:I11,1)+LARGE('Юниоры. Б.'!H11:I11,2)</f>
        <v>163.2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14.25" customHeight="1">
      <c r="A12" s="33">
        <v>4</v>
      </c>
      <c r="B12" s="85" t="s">
        <v>359</v>
      </c>
      <c r="C12" s="35" t="s">
        <v>167</v>
      </c>
      <c r="D12" s="36">
        <v>2000</v>
      </c>
      <c r="E12" s="38">
        <v>9.8</v>
      </c>
      <c r="F12" s="24">
        <v>0</v>
      </c>
      <c r="G12" s="24">
        <v>0</v>
      </c>
      <c r="H12" s="58">
        <v>65</v>
      </c>
      <c r="I12" s="24">
        <v>55</v>
      </c>
      <c r="J12" s="52">
        <f>'Юниоры. Б.'!E12+LARGE('Юниоры. Б.'!F12:G12,1)+LARGE('Юниоры. Б.'!H12:I12,1)+LARGE('Юниоры. Б.'!H12:I12,2)</f>
        <v>129.8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ht="14.25" customHeight="1">
      <c r="A13" s="33">
        <v>5</v>
      </c>
      <c r="B13" s="59" t="s">
        <v>360</v>
      </c>
      <c r="C13" s="59" t="s">
        <v>167</v>
      </c>
      <c r="D13" s="36">
        <v>2000</v>
      </c>
      <c r="E13" s="38">
        <v>3</v>
      </c>
      <c r="F13" s="24">
        <v>3</v>
      </c>
      <c r="G13" s="24">
        <v>7.5</v>
      </c>
      <c r="H13" s="58">
        <v>80</v>
      </c>
      <c r="I13" s="24">
        <v>24</v>
      </c>
      <c r="J13" s="52">
        <f>'Юниоры. Б.'!E13+LARGE('Юниоры. Б.'!F13:G13,1)+LARGE('Юниоры. Б.'!H13:I13,1)+LARGE('Юниоры. Б.'!H13:I13,2)</f>
        <v>114.5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10" ht="15" customHeight="1">
      <c r="A14" s="33">
        <v>6</v>
      </c>
      <c r="B14" s="59" t="s">
        <v>361</v>
      </c>
      <c r="C14" s="59" t="s">
        <v>362</v>
      </c>
      <c r="D14" s="36">
        <v>2000</v>
      </c>
      <c r="E14" s="38">
        <v>8.6</v>
      </c>
      <c r="F14" s="24">
        <v>0</v>
      </c>
      <c r="G14" s="24">
        <v>0</v>
      </c>
      <c r="H14" s="58">
        <v>47</v>
      </c>
      <c r="I14" s="24">
        <v>31</v>
      </c>
      <c r="J14" s="52">
        <f>'Юниоры. Б.'!E14+LARGE('Юниоры. Б.'!F14:G14,1)+LARGE('Юниоры. Б.'!H14:I14,1)+LARGE('Юниоры. Б.'!H14:I14,2)</f>
        <v>86.6</v>
      </c>
    </row>
    <row r="15" spans="1:25" s="2" customFormat="1" ht="14.25" customHeight="1">
      <c r="A15" s="33">
        <v>7</v>
      </c>
      <c r="B15" s="59" t="s">
        <v>363</v>
      </c>
      <c r="C15" s="59" t="s">
        <v>21</v>
      </c>
      <c r="D15" s="78">
        <v>2001</v>
      </c>
      <c r="E15" s="56">
        <v>0</v>
      </c>
      <c r="F15" s="56">
        <v>0</v>
      </c>
      <c r="G15" s="56">
        <v>0</v>
      </c>
      <c r="H15" s="58">
        <v>40</v>
      </c>
      <c r="I15" s="24">
        <v>43</v>
      </c>
      <c r="J15" s="52">
        <f>'Юниоры. Б.'!E15+LARGE('Юниоры. Б.'!F15:G15,1)+LARGE('Юниоры. Б.'!H15:I15,1)+LARGE('Юниоры. Б.'!H15:I15,2)</f>
        <v>83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2" customFormat="1" ht="14.25" customHeight="1">
      <c r="A16" s="33">
        <v>8</v>
      </c>
      <c r="B16" s="59" t="s">
        <v>364</v>
      </c>
      <c r="C16" s="59" t="s">
        <v>362</v>
      </c>
      <c r="D16" s="36">
        <v>2000</v>
      </c>
      <c r="E16" s="38">
        <v>15.7</v>
      </c>
      <c r="F16" s="24">
        <v>0</v>
      </c>
      <c r="G16" s="24">
        <v>0</v>
      </c>
      <c r="H16" s="58">
        <v>26</v>
      </c>
      <c r="I16" s="24">
        <v>37</v>
      </c>
      <c r="J16" s="52">
        <f>'Юниоры. Б.'!E16+LARGE('Юниоры. Б.'!F16:G16,1)+LARGE('Юниоры. Б.'!H16:I16,1)+LARGE('Юниоры. Б.'!H16:I16,2)</f>
        <v>78.7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10" ht="15" customHeight="1">
      <c r="A17" s="33">
        <v>9</v>
      </c>
      <c r="B17" s="59" t="s">
        <v>365</v>
      </c>
      <c r="C17" s="59" t="s">
        <v>147</v>
      </c>
      <c r="D17" s="36">
        <v>2000</v>
      </c>
      <c r="E17" s="38">
        <v>14</v>
      </c>
      <c r="F17" s="24">
        <v>0</v>
      </c>
      <c r="G17" s="24">
        <v>1.5</v>
      </c>
      <c r="H17" s="37">
        <v>23</v>
      </c>
      <c r="I17" s="24">
        <v>40</v>
      </c>
      <c r="J17" s="52">
        <f>'Юниоры. Б.'!E17+LARGE('Юниоры. Б.'!F17:G17,1)+LARGE('Юниоры. Б.'!H17:I17,1)+LARGE('Юниоры. Б.'!H17:I17,2)</f>
        <v>78.5</v>
      </c>
    </row>
    <row r="18" spans="1:10" ht="15" customHeight="1">
      <c r="A18" s="33">
        <v>10</v>
      </c>
      <c r="B18" s="59" t="s">
        <v>366</v>
      </c>
      <c r="C18" s="59" t="s">
        <v>158</v>
      </c>
      <c r="D18" s="78">
        <v>2001</v>
      </c>
      <c r="E18" s="56">
        <v>0</v>
      </c>
      <c r="F18" s="56">
        <v>0</v>
      </c>
      <c r="G18" s="66">
        <v>0</v>
      </c>
      <c r="H18" s="58">
        <v>12</v>
      </c>
      <c r="I18" s="24">
        <v>65</v>
      </c>
      <c r="J18" s="52">
        <f>'Юниоры. Б.'!E18+LARGE('Юниоры. Б.'!F18:G18,1)+LARGE('Юниоры. Б.'!H18:I18,1)+LARGE('Юниоры. Б.'!H18:I18,2)</f>
        <v>77</v>
      </c>
    </row>
    <row r="19" spans="1:10" ht="15" customHeight="1">
      <c r="A19" s="33">
        <v>11</v>
      </c>
      <c r="B19" s="59" t="s">
        <v>367</v>
      </c>
      <c r="C19" s="59" t="s">
        <v>21</v>
      </c>
      <c r="D19" s="36">
        <v>2000</v>
      </c>
      <c r="E19" s="24">
        <v>0</v>
      </c>
      <c r="F19" s="24">
        <v>0</v>
      </c>
      <c r="G19" s="24">
        <v>0</v>
      </c>
      <c r="H19" s="58">
        <v>28</v>
      </c>
      <c r="I19" s="24">
        <v>47</v>
      </c>
      <c r="J19" s="52">
        <f>'Юниоры. Б.'!E19+LARGE('Юниоры. Б.'!F19:G19,1)+LARGE('Юниоры. Б.'!H19:I19,1)+LARGE('Юниоры. Б.'!H19:I19,2)</f>
        <v>75</v>
      </c>
    </row>
    <row r="20" spans="1:10" ht="15" customHeight="1">
      <c r="A20" s="33">
        <v>12</v>
      </c>
      <c r="B20" s="59" t="s">
        <v>368</v>
      </c>
      <c r="C20" s="59" t="s">
        <v>150</v>
      </c>
      <c r="D20" s="36">
        <v>2000</v>
      </c>
      <c r="E20" s="38">
        <v>0</v>
      </c>
      <c r="F20" s="24">
        <v>0</v>
      </c>
      <c r="G20" s="24">
        <v>0</v>
      </c>
      <c r="H20" s="58">
        <v>37</v>
      </c>
      <c r="I20" s="24">
        <v>28</v>
      </c>
      <c r="J20" s="52">
        <f>'Юниоры. Б.'!E20+LARGE('Юниоры. Б.'!F20:G20,1)+LARGE('Юниоры. Б.'!H20:I20,1)+LARGE('Юниоры. Б.'!H20:I20,2)</f>
        <v>65</v>
      </c>
    </row>
    <row r="21" spans="1:10" ht="15" customHeight="1">
      <c r="A21" s="33">
        <v>13</v>
      </c>
      <c r="B21" s="85" t="s">
        <v>313</v>
      </c>
      <c r="C21" s="35" t="s">
        <v>16</v>
      </c>
      <c r="D21" s="36">
        <v>2000</v>
      </c>
      <c r="E21" s="30">
        <v>0</v>
      </c>
      <c r="F21" s="24">
        <v>0</v>
      </c>
      <c r="G21" s="24">
        <v>0</v>
      </c>
      <c r="H21" s="58">
        <v>51</v>
      </c>
      <c r="I21" s="24">
        <v>9</v>
      </c>
      <c r="J21" s="52">
        <f>'Юниоры. Б.'!E21+LARGE('Юниоры. Б.'!F21:G21,1)+LARGE('Юниоры. Б.'!H21:I21,1)+LARGE('Юниоры. Б.'!H21:I21,2)</f>
        <v>60</v>
      </c>
    </row>
    <row r="22" spans="1:10" ht="15" customHeight="1">
      <c r="A22" s="33">
        <v>14</v>
      </c>
      <c r="B22" s="35" t="s">
        <v>369</v>
      </c>
      <c r="C22" s="35" t="s">
        <v>140</v>
      </c>
      <c r="D22" s="78">
        <v>2001</v>
      </c>
      <c r="E22" s="56">
        <v>0</v>
      </c>
      <c r="F22" s="56">
        <v>0</v>
      </c>
      <c r="G22" s="66">
        <v>0</v>
      </c>
      <c r="H22" s="37">
        <v>23</v>
      </c>
      <c r="I22" s="24">
        <v>34</v>
      </c>
      <c r="J22" s="52">
        <f>'Юниоры. Б.'!E22+LARGE('Юниоры. Б.'!F22:G22,1)+LARGE('Юниоры. Б.'!H22:I22,1)+LARGE('Юниоры. Б.'!H22:I22,2)</f>
        <v>57</v>
      </c>
    </row>
    <row r="23" spans="1:10" ht="15" customHeight="1">
      <c r="A23" s="33">
        <v>15</v>
      </c>
      <c r="B23" s="35" t="s">
        <v>370</v>
      </c>
      <c r="C23" s="35" t="s">
        <v>10</v>
      </c>
      <c r="D23" s="78">
        <v>2001</v>
      </c>
      <c r="E23" s="56">
        <v>0</v>
      </c>
      <c r="F23" s="56">
        <v>0</v>
      </c>
      <c r="G23" s="56">
        <v>0</v>
      </c>
      <c r="H23" s="58">
        <v>34</v>
      </c>
      <c r="I23" s="24">
        <v>20</v>
      </c>
      <c r="J23" s="52">
        <f>'Юниоры. Б.'!E23+LARGE('Юниоры. Б.'!F23:G23,1)+LARGE('Юниоры. Б.'!H23:I23,1)+LARGE('Юниоры. Б.'!H23:I23,2)</f>
        <v>54</v>
      </c>
    </row>
    <row r="24" spans="1:10" ht="15" customHeight="1">
      <c r="A24" s="33">
        <v>16</v>
      </c>
      <c r="B24" s="57" t="s">
        <v>371</v>
      </c>
      <c r="C24" s="35" t="s">
        <v>51</v>
      </c>
      <c r="D24" s="36">
        <v>2000</v>
      </c>
      <c r="E24" s="56">
        <v>0</v>
      </c>
      <c r="F24" s="56">
        <v>0</v>
      </c>
      <c r="G24" s="56">
        <v>0</v>
      </c>
      <c r="H24" s="50">
        <v>10</v>
      </c>
      <c r="I24" s="51">
        <v>26</v>
      </c>
      <c r="J24" s="52">
        <f>'Юниоры. Б.'!E24+LARGE('Юниоры. Б.'!F24:G24,1)+LARGE('Юниоры. Б.'!H24:I24,1)+LARGE('Юниоры. Б.'!H24:I24,2)</f>
        <v>36</v>
      </c>
    </row>
    <row r="25" spans="1:10" ht="15" customHeight="1">
      <c r="A25" s="33">
        <v>17</v>
      </c>
      <c r="B25" s="59" t="s">
        <v>372</v>
      </c>
      <c r="C25" s="59" t="s">
        <v>158</v>
      </c>
      <c r="D25" s="78">
        <v>2001</v>
      </c>
      <c r="E25" s="56">
        <v>0</v>
      </c>
      <c r="F25" s="56">
        <v>0</v>
      </c>
      <c r="G25" s="66">
        <v>0</v>
      </c>
      <c r="H25" s="58">
        <v>31</v>
      </c>
      <c r="I25" s="24">
        <v>0</v>
      </c>
      <c r="J25" s="52">
        <f>'Юниоры. Б.'!E25+LARGE('Юниоры. Б.'!F25:G25,1)+LARGE('Юниоры. Б.'!H25:I25,1)+LARGE('Юниоры. Б.'!H25:I25,2)</f>
        <v>31</v>
      </c>
    </row>
    <row r="26" spans="1:10" ht="15" customHeight="1">
      <c r="A26" s="33">
        <v>18</v>
      </c>
      <c r="B26" s="85" t="s">
        <v>373</v>
      </c>
      <c r="C26" s="35" t="s">
        <v>374</v>
      </c>
      <c r="D26" s="36">
        <v>2000</v>
      </c>
      <c r="E26" s="24">
        <v>0</v>
      </c>
      <c r="F26" s="24">
        <v>0</v>
      </c>
      <c r="G26" s="24">
        <v>0</v>
      </c>
      <c r="H26" s="58">
        <v>18</v>
      </c>
      <c r="I26" s="24">
        <v>12</v>
      </c>
      <c r="J26" s="52">
        <f>'Юниоры. Б.'!E26+LARGE('Юниоры. Б.'!F26:G26,1)+LARGE('Юниоры. Б.'!H26:I26,1)+LARGE('Юниоры. Б.'!H26:I26,2)</f>
        <v>30</v>
      </c>
    </row>
    <row r="27" spans="1:10" ht="15" customHeight="1">
      <c r="A27" s="33">
        <v>19</v>
      </c>
      <c r="B27" s="59" t="s">
        <v>375</v>
      </c>
      <c r="C27" s="59" t="s">
        <v>147</v>
      </c>
      <c r="D27" s="36">
        <v>2000</v>
      </c>
      <c r="E27" s="24">
        <v>0</v>
      </c>
      <c r="F27" s="24">
        <v>0</v>
      </c>
      <c r="G27" s="24">
        <v>0</v>
      </c>
      <c r="H27" s="58">
        <v>20</v>
      </c>
      <c r="I27" s="24">
        <v>8</v>
      </c>
      <c r="J27" s="52">
        <f>'Юниоры. Б.'!E27+LARGE('Юниоры. Б.'!F27:G27,1)+LARGE('Юниоры. Б.'!H27:I27,1)+LARGE('Юниоры. Б.'!H27:I27,2)</f>
        <v>28</v>
      </c>
    </row>
    <row r="28" spans="1:10" ht="15" customHeight="1">
      <c r="A28" s="33">
        <v>20</v>
      </c>
      <c r="B28" s="98" t="s">
        <v>376</v>
      </c>
      <c r="C28" s="35" t="s">
        <v>67</v>
      </c>
      <c r="D28" s="36">
        <v>2000</v>
      </c>
      <c r="E28" s="56">
        <v>0</v>
      </c>
      <c r="F28" s="56">
        <v>0</v>
      </c>
      <c r="G28" s="56">
        <v>0</v>
      </c>
      <c r="H28" s="56">
        <v>0</v>
      </c>
      <c r="I28" s="51">
        <v>22</v>
      </c>
      <c r="J28" s="52">
        <f>'Юниоры. Б.'!E28+LARGE('Юниоры. Б.'!F28:G28,1)+LARGE('Юниоры. Б.'!H28:I28,1)+LARGE('Юниоры. Б.'!H28:I28,2)</f>
        <v>22</v>
      </c>
    </row>
    <row r="29" spans="1:10" ht="15" customHeight="1">
      <c r="A29" s="33">
        <v>21</v>
      </c>
      <c r="B29" s="89" t="s">
        <v>377</v>
      </c>
      <c r="C29" s="35" t="s">
        <v>123</v>
      </c>
      <c r="D29" s="36">
        <v>2000</v>
      </c>
      <c r="E29" s="24">
        <v>0</v>
      </c>
      <c r="F29" s="24">
        <v>0</v>
      </c>
      <c r="G29" s="24">
        <v>0</v>
      </c>
      <c r="H29" s="66">
        <v>0</v>
      </c>
      <c r="I29" s="51">
        <v>18</v>
      </c>
      <c r="J29" s="52">
        <f>'Юниоры. Б.'!E29+LARGE('Юниоры. Б.'!F29:G29,1)+LARGE('Юниоры. Б.'!H29:I29,1)+LARGE('Юниоры. Б.'!H29:I29,2)</f>
        <v>18</v>
      </c>
    </row>
    <row r="30" spans="1:10" ht="15" customHeight="1">
      <c r="A30" s="33">
        <v>22</v>
      </c>
      <c r="B30" s="35" t="s">
        <v>378</v>
      </c>
      <c r="C30" s="35" t="s">
        <v>118</v>
      </c>
      <c r="D30" s="78">
        <v>2001</v>
      </c>
      <c r="E30" s="56">
        <v>0</v>
      </c>
      <c r="F30" s="56">
        <v>0</v>
      </c>
      <c r="G30" s="66">
        <v>0</v>
      </c>
      <c r="H30" s="66">
        <v>0</v>
      </c>
      <c r="I30" s="51">
        <v>16</v>
      </c>
      <c r="J30" s="52">
        <f>'Юниоры. Б.'!E30+LARGE('Юниоры. Б.'!F30:G30,1)+LARGE('Юниоры. Б.'!H30:I30,1)+LARGE('Юниоры. Б.'!H30:I30,2)</f>
        <v>16</v>
      </c>
    </row>
    <row r="31" spans="1:10" ht="15" customHeight="1">
      <c r="A31" s="33">
        <v>22</v>
      </c>
      <c r="B31" s="85" t="s">
        <v>379</v>
      </c>
      <c r="C31" s="35" t="s">
        <v>67</v>
      </c>
      <c r="D31" s="36">
        <v>2000</v>
      </c>
      <c r="E31" s="24">
        <v>0</v>
      </c>
      <c r="F31" s="24">
        <v>0</v>
      </c>
      <c r="G31" s="24">
        <v>0</v>
      </c>
      <c r="H31" s="58">
        <v>16</v>
      </c>
      <c r="I31" s="24">
        <v>0</v>
      </c>
      <c r="J31" s="52">
        <f>'Юниоры. Б.'!E31+LARGE('Юниоры. Б.'!F31:G31,1)+LARGE('Юниоры. Б.'!H31:I31,1)+LARGE('Юниоры. Б.'!H31:I31,2)</f>
        <v>16</v>
      </c>
    </row>
    <row r="32" spans="1:10" ht="15" customHeight="1">
      <c r="A32" s="33">
        <v>24</v>
      </c>
      <c r="B32" s="85" t="s">
        <v>380</v>
      </c>
      <c r="C32" s="35" t="s">
        <v>357</v>
      </c>
      <c r="D32" s="36">
        <v>2000</v>
      </c>
      <c r="E32" s="24">
        <v>0</v>
      </c>
      <c r="F32" s="24">
        <v>0</v>
      </c>
      <c r="G32" s="24">
        <v>0</v>
      </c>
      <c r="H32" s="58">
        <v>14</v>
      </c>
      <c r="I32" s="24">
        <v>0</v>
      </c>
      <c r="J32" s="52">
        <f>'Юниоры. Б.'!E32+LARGE('Юниоры. Б.'!F32:G32,1)+LARGE('Юниоры. Б.'!H32:I32,1)+LARGE('Юниоры. Б.'!H32:I32,2)</f>
        <v>14</v>
      </c>
    </row>
    <row r="33" spans="1:10" ht="15" customHeight="1">
      <c r="A33" s="33">
        <v>24</v>
      </c>
      <c r="B33" s="98" t="s">
        <v>381</v>
      </c>
      <c r="C33" s="35" t="s">
        <v>303</v>
      </c>
      <c r="D33" s="36">
        <v>2000</v>
      </c>
      <c r="E33" s="56">
        <v>0</v>
      </c>
      <c r="F33" s="56">
        <v>0</v>
      </c>
      <c r="G33" s="56">
        <v>0</v>
      </c>
      <c r="H33" s="56">
        <v>0</v>
      </c>
      <c r="I33" s="51">
        <v>14</v>
      </c>
      <c r="J33" s="52">
        <f>'Юниоры. Б.'!E33+LARGE('Юниоры. Б.'!F33:G33,1)+LARGE('Юниоры. Б.'!H33:I33,1)+LARGE('Юниоры. Б.'!H33:I33,2)</f>
        <v>14</v>
      </c>
    </row>
    <row r="34" spans="1:10" ht="15" customHeight="1">
      <c r="A34" s="33">
        <v>26</v>
      </c>
      <c r="B34" s="85" t="s">
        <v>382</v>
      </c>
      <c r="C34" s="67" t="s">
        <v>51</v>
      </c>
      <c r="D34" s="78">
        <v>2001</v>
      </c>
      <c r="E34" s="56">
        <v>0</v>
      </c>
      <c r="F34" s="56">
        <v>0</v>
      </c>
      <c r="G34" s="51">
        <v>0</v>
      </c>
      <c r="H34" s="66">
        <v>0</v>
      </c>
      <c r="I34" s="51">
        <v>10</v>
      </c>
      <c r="J34" s="52">
        <f>'Юниоры. Б.'!E34+LARGE('Юниоры. Б.'!F34:G34,1)+LARGE('Юниоры. Б.'!H34:I34,1)+LARGE('Юниоры. Б.'!H34:I34,2)</f>
        <v>10</v>
      </c>
    </row>
    <row r="35" spans="1:10" ht="15" customHeight="1">
      <c r="A35" s="33">
        <v>27</v>
      </c>
      <c r="B35" s="98" t="s">
        <v>383</v>
      </c>
      <c r="C35" s="35" t="s">
        <v>179</v>
      </c>
      <c r="D35" s="78">
        <v>2001</v>
      </c>
      <c r="E35" s="56">
        <v>0</v>
      </c>
      <c r="F35" s="56">
        <v>0</v>
      </c>
      <c r="G35" s="56">
        <v>0</v>
      </c>
      <c r="H35" s="56">
        <v>0</v>
      </c>
      <c r="I35" s="51">
        <v>7</v>
      </c>
      <c r="J35" s="52">
        <f>'Юниоры. Б.'!E35+LARGE('Юниоры. Б.'!F35:G35,1)+LARGE('Юниоры. Б.'!H35:I35,1)+LARGE('Юниоры. Б.'!H35:I35,2)</f>
        <v>7</v>
      </c>
    </row>
    <row r="36" spans="1:10" ht="15" customHeight="1">
      <c r="A36" s="33">
        <v>28</v>
      </c>
      <c r="B36" s="98" t="s">
        <v>384</v>
      </c>
      <c r="C36" s="35" t="s">
        <v>167</v>
      </c>
      <c r="D36" s="36">
        <v>2000</v>
      </c>
      <c r="E36" s="56">
        <v>0</v>
      </c>
      <c r="F36" s="56">
        <v>0</v>
      </c>
      <c r="G36" s="56">
        <v>0</v>
      </c>
      <c r="H36" s="56">
        <v>0</v>
      </c>
      <c r="I36" s="51">
        <v>6</v>
      </c>
      <c r="J36" s="52">
        <f>'Юниоры. Б.'!E36+LARGE('Юниоры. Б.'!F36:G36,1)+LARGE('Юниоры. Б.'!H36:I36,1)+LARGE('Юниоры. Б.'!H36:I36,2)</f>
        <v>6</v>
      </c>
    </row>
    <row r="37" spans="1:10" ht="15" customHeight="1">
      <c r="A37" s="33">
        <v>29</v>
      </c>
      <c r="B37" s="89" t="s">
        <v>385</v>
      </c>
      <c r="C37" s="35" t="s">
        <v>167</v>
      </c>
      <c r="D37" s="36">
        <v>2000</v>
      </c>
      <c r="E37" s="30">
        <v>0</v>
      </c>
      <c r="F37" s="24">
        <v>0</v>
      </c>
      <c r="G37" s="24">
        <v>0</v>
      </c>
      <c r="H37" s="66">
        <v>0</v>
      </c>
      <c r="I37" s="51">
        <v>5</v>
      </c>
      <c r="J37" s="52">
        <f>'Юниоры. Б.'!E37+LARGE('Юниоры. Б.'!F37:G37,1)+LARGE('Юниоры. Б.'!H37:I37,1)+LARGE('Юниоры. Б.'!H37:I37,2)</f>
        <v>5</v>
      </c>
    </row>
    <row r="38" spans="1:10" ht="15" customHeight="1">
      <c r="A38" s="33">
        <v>30</v>
      </c>
      <c r="B38" s="34" t="s">
        <v>386</v>
      </c>
      <c r="C38" s="67" t="s">
        <v>123</v>
      </c>
      <c r="D38" s="78">
        <v>2001</v>
      </c>
      <c r="E38" s="56">
        <v>0</v>
      </c>
      <c r="F38" s="56">
        <v>0</v>
      </c>
      <c r="G38" s="51">
        <v>0</v>
      </c>
      <c r="H38" s="66">
        <v>0</v>
      </c>
      <c r="I38" s="51">
        <v>3</v>
      </c>
      <c r="J38" s="52">
        <f>'Юниоры. Б.'!E38+LARGE('Юниоры. Б.'!F38:G38,1)+LARGE('Юниоры. Б.'!H38:I38,1)+LARGE('Юниоры. Б.'!H38:I38,2)</f>
        <v>3</v>
      </c>
    </row>
    <row r="39" spans="1:10" ht="15" customHeight="1">
      <c r="A39" s="33">
        <v>30</v>
      </c>
      <c r="B39" s="98" t="s">
        <v>387</v>
      </c>
      <c r="C39" s="35" t="s">
        <v>116</v>
      </c>
      <c r="D39" s="78">
        <v>2001</v>
      </c>
      <c r="E39" s="56">
        <v>0</v>
      </c>
      <c r="F39" s="56">
        <v>0</v>
      </c>
      <c r="G39" s="56">
        <v>0</v>
      </c>
      <c r="H39" s="56">
        <v>0</v>
      </c>
      <c r="I39" s="51">
        <v>3</v>
      </c>
      <c r="J39" s="52">
        <f>'Юниоры. Б.'!E39+LARGE('Юниоры. Б.'!F39:G39,1)+LARGE('Юниоры. Б.'!H39:I39,1)+LARGE('Юниоры. Б.'!H39:I39,2)</f>
        <v>3</v>
      </c>
    </row>
    <row r="40" spans="1:10" ht="15" customHeight="1">
      <c r="A40" s="33">
        <v>30</v>
      </c>
      <c r="B40" s="98" t="s">
        <v>388</v>
      </c>
      <c r="C40" s="35" t="s">
        <v>147</v>
      </c>
      <c r="D40" s="78">
        <v>2001</v>
      </c>
      <c r="E40" s="56">
        <v>0</v>
      </c>
      <c r="F40" s="56">
        <v>0</v>
      </c>
      <c r="G40" s="56">
        <v>0</v>
      </c>
      <c r="H40" s="56">
        <v>0</v>
      </c>
      <c r="I40" s="51">
        <v>3</v>
      </c>
      <c r="J40" s="52">
        <f>'Юниоры. Б.'!E40+LARGE('Юниоры. Б.'!F40:G40,1)+LARGE('Юниоры. Б.'!H40:I40,1)+LARGE('Юниоры. Б.'!H40:I40,2)</f>
        <v>3</v>
      </c>
    </row>
    <row r="41" spans="1:10" ht="15" customHeight="1">
      <c r="A41" s="33">
        <v>33</v>
      </c>
      <c r="B41" s="35" t="s">
        <v>389</v>
      </c>
      <c r="C41" s="35" t="s">
        <v>123</v>
      </c>
      <c r="D41" s="78">
        <v>2001</v>
      </c>
      <c r="E41" s="56">
        <v>0</v>
      </c>
      <c r="F41" s="56">
        <v>0</v>
      </c>
      <c r="G41" s="66">
        <v>0</v>
      </c>
      <c r="H41" s="66">
        <v>0</v>
      </c>
      <c r="I41" s="51">
        <v>1</v>
      </c>
      <c r="J41" s="52">
        <f>'Юниоры. Б.'!E41+LARGE('Юниоры. Б.'!F41:G41,1)+LARGE('Юниоры. Б.'!H41:I41,1)+LARGE('Юниоры. Б.'!H41:I41,2)</f>
        <v>1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2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5" ht="12.75" customHeight="1">
      <c r="A2" s="10"/>
      <c r="D2" s="10"/>
      <c r="E2" s="6"/>
    </row>
    <row r="3" spans="1:21" ht="16.5" customHeight="1">
      <c r="A3" s="12" t="s">
        <v>390</v>
      </c>
      <c r="B3" s="13"/>
      <c r="C3" s="13"/>
      <c r="D3" s="13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" ht="12.75" customHeight="1">
      <c r="A4" s="10"/>
      <c r="D4" s="10"/>
      <c r="E4" s="6"/>
    </row>
    <row r="5" spans="1:5" ht="12.75" customHeight="1">
      <c r="A5" s="10"/>
      <c r="D5" s="10"/>
      <c r="E5" s="6"/>
    </row>
    <row r="6" spans="1:6" ht="14.2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391</v>
      </c>
      <c r="F6" s="16" t="s">
        <v>7</v>
      </c>
    </row>
    <row r="7" spans="1:6" ht="13.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5" customHeight="1">
      <c r="A9" s="99">
        <v>1</v>
      </c>
      <c r="B9" s="100" t="s">
        <v>70</v>
      </c>
      <c r="C9" s="100" t="s">
        <v>71</v>
      </c>
      <c r="D9" s="99" t="s">
        <v>128</v>
      </c>
      <c r="E9" s="56">
        <v>37</v>
      </c>
      <c r="F9" s="52">
        <f>LARGE('Мл. дев. Мн.'!E9:E9,1)</f>
        <v>37</v>
      </c>
    </row>
    <row r="10" spans="1:6" ht="15" customHeight="1">
      <c r="A10" s="99">
        <v>2</v>
      </c>
      <c r="B10" s="100" t="s">
        <v>112</v>
      </c>
      <c r="C10" s="100" t="s">
        <v>167</v>
      </c>
      <c r="D10" s="99" t="s">
        <v>128</v>
      </c>
      <c r="E10" s="56">
        <v>31</v>
      </c>
      <c r="F10" s="52">
        <f>LARGE('Мл. дев. Мн.'!E10:E10,1)</f>
        <v>31</v>
      </c>
    </row>
    <row r="11" spans="1:6" ht="15" customHeight="1">
      <c r="A11" s="99">
        <v>3</v>
      </c>
      <c r="B11" s="100" t="s">
        <v>61</v>
      </c>
      <c r="C11" s="100" t="s">
        <v>16</v>
      </c>
      <c r="D11" s="99" t="s">
        <v>128</v>
      </c>
      <c r="E11" s="51">
        <v>26</v>
      </c>
      <c r="F11" s="52">
        <f>LARGE('Мл. дев. Мн.'!E11:E11,1)</f>
        <v>26</v>
      </c>
    </row>
    <row r="12" spans="1:6" ht="15" customHeight="1">
      <c r="A12" s="99">
        <v>4</v>
      </c>
      <c r="B12" s="100" t="s">
        <v>88</v>
      </c>
      <c r="C12" s="100" t="s">
        <v>16</v>
      </c>
      <c r="D12" s="99" t="s">
        <v>128</v>
      </c>
      <c r="E12" s="51">
        <v>24</v>
      </c>
      <c r="F12" s="52">
        <f>LARGE('Мл. дев. Мн.'!E12:E12,1)</f>
        <v>24</v>
      </c>
    </row>
    <row r="13" spans="1:6" ht="15" customHeight="1">
      <c r="A13" s="99">
        <v>5</v>
      </c>
      <c r="B13" s="100" t="s">
        <v>93</v>
      </c>
      <c r="C13" s="100" t="s">
        <v>167</v>
      </c>
      <c r="D13" s="99" t="s">
        <v>128</v>
      </c>
      <c r="E13" s="51">
        <v>22</v>
      </c>
      <c r="F13" s="52">
        <f>LARGE('Мл. дев. Мн.'!E13:E13,1)</f>
        <v>22</v>
      </c>
    </row>
    <row r="14" spans="1:6" ht="15" customHeight="1">
      <c r="A14" s="99">
        <v>6</v>
      </c>
      <c r="B14" s="100" t="s">
        <v>65</v>
      </c>
      <c r="C14" s="100" t="s">
        <v>16</v>
      </c>
      <c r="D14" s="99" t="s">
        <v>128</v>
      </c>
      <c r="E14" s="51">
        <v>20</v>
      </c>
      <c r="F14" s="52">
        <f>LARGE('Мл. дев. Мн.'!E14:E14,1)</f>
        <v>20</v>
      </c>
    </row>
    <row r="15" spans="1:6" ht="15" customHeight="1">
      <c r="A15" s="99">
        <v>7</v>
      </c>
      <c r="B15" s="100" t="s">
        <v>392</v>
      </c>
      <c r="C15" s="100" t="s">
        <v>362</v>
      </c>
      <c r="D15" s="99" t="s">
        <v>128</v>
      </c>
      <c r="E15" s="51">
        <v>18</v>
      </c>
      <c r="F15" s="52">
        <f>LARGE('Мл. дев. Мн.'!E15:E15,1)</f>
        <v>18</v>
      </c>
    </row>
    <row r="16" spans="1:6" ht="15" customHeight="1">
      <c r="A16" s="99">
        <v>8</v>
      </c>
      <c r="B16" s="100" t="s">
        <v>76</v>
      </c>
      <c r="C16" s="100" t="s">
        <v>77</v>
      </c>
      <c r="D16" s="99" t="s">
        <v>128</v>
      </c>
      <c r="E16" s="51">
        <v>8</v>
      </c>
      <c r="F16" s="52">
        <f>LARGE('Мл. дев. Мн.'!E16:E16,1)</f>
        <v>8</v>
      </c>
    </row>
    <row r="17" spans="1:6" ht="15" customHeight="1">
      <c r="A17" s="99">
        <v>9</v>
      </c>
      <c r="B17" s="100" t="s">
        <v>95</v>
      </c>
      <c r="C17" s="100" t="s">
        <v>147</v>
      </c>
      <c r="D17" s="99" t="s">
        <v>128</v>
      </c>
      <c r="E17" s="51">
        <v>4</v>
      </c>
      <c r="F17" s="52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2019-08-26T14:40:25Z</dcterms:modified>
  <cp:category/>
  <cp:version/>
  <cp:contentType/>
  <cp:contentStatus/>
  <cp:revision>793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