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<sst xmlns="http://schemas.openxmlformats.org/spreadsheetml/2006/main" count="1001" uniqueCount="387">
  <si>
    <t>Текущий рейтинг скалолазов России на 15.03.19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</si>
  <si>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</si>
  <si>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</si>
  <si>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</si>
  <si>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</si>
  <si>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</si>
  <si>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</si>
  <si>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</si>
  <si>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</si>
  <si>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Чернега Ксения</t>
  </si>
  <si>
    <t>Санкт-Петербург</t>
  </si>
  <si>
    <t>Перминова Светлана</t>
  </si>
  <si>
    <t>Воронежская область</t>
  </si>
  <si>
    <t>Зайкова Анастасия</t>
  </si>
  <si>
    <t>Новосибирская область</t>
  </si>
  <si>
    <t>Сиворонова Екатерина</t>
  </si>
  <si>
    <t>Москва</t>
  </si>
  <si>
    <t>Плехова Юлия</t>
  </si>
  <si>
    <t>Красноярский край</t>
  </si>
  <si>
    <t>Барышникова Анастасия</t>
  </si>
  <si>
    <t>Татарина Алина</t>
  </si>
  <si>
    <t>Мурманская область</t>
  </si>
  <si>
    <t>Замятина Ярослава</t>
  </si>
  <si>
    <t>Вологодская область</t>
  </si>
  <si>
    <t>Бумина Вероника</t>
  </si>
  <si>
    <t>Пермский край</t>
  </si>
  <si>
    <t>Валеева Алиса</t>
  </si>
  <si>
    <t>Республика Татарстан</t>
  </si>
  <si>
    <t>Баженова Александра</t>
  </si>
  <si>
    <t>Никитина Юлия</t>
  </si>
  <si>
    <t>Ковтун Дарья</t>
  </si>
  <si>
    <t>Омская область</t>
  </si>
  <si>
    <t>Младшие девушки. Боулдеринг</t>
  </si>
  <si>
    <t>ПМ
Москва</t>
  </si>
  <si>
    <t>ПЕ
Брюссель</t>
  </si>
  <si>
    <t>ВЮС
Калининград</t>
  </si>
  <si>
    <t>ПР
Красноярск</t>
  </si>
  <si>
    <t>0,95</t>
  </si>
  <si>
    <t>0,8</t>
  </si>
  <si>
    <t>Водилова Марта</t>
  </si>
  <si>
    <t>ЯНАО</t>
  </si>
  <si>
    <t>Смолина Евгения</t>
  </si>
  <si>
    <t>Иркутская обл.</t>
  </si>
  <si>
    <t>Фисейская Мария</t>
  </si>
  <si>
    <t>Смирнова Виктория</t>
  </si>
  <si>
    <t>Ившина Александра</t>
  </si>
  <si>
    <t>Ермакова Вера</t>
  </si>
  <si>
    <t>Краснодарский край</t>
  </si>
  <si>
    <t>Царева Карина</t>
  </si>
  <si>
    <t>Васичкова Екатерина</t>
  </si>
  <si>
    <t>Ленинградская обл.</t>
  </si>
  <si>
    <t>Чередниченко Екатерина</t>
  </si>
  <si>
    <t>Калининградская обл.</t>
  </si>
  <si>
    <t>Распутько Галина</t>
  </si>
  <si>
    <t>Кушанина Марина</t>
  </si>
  <si>
    <t>Челябинская область</t>
  </si>
  <si>
    <t>Сим Ин Ён</t>
  </si>
  <si>
    <t>Яковлева Валерия</t>
  </si>
  <si>
    <t>Коростелева Ева</t>
  </si>
  <si>
    <t>Селиванова Екатерина</t>
  </si>
  <si>
    <t>Попова Алиса</t>
  </si>
  <si>
    <t>Ленартович Олеся</t>
  </si>
  <si>
    <t>Рябова Зоя</t>
  </si>
  <si>
    <t>Лисицкая Вероника</t>
  </si>
  <si>
    <t>Пензенская область</t>
  </si>
  <si>
    <t>Пичугина Арина</t>
  </si>
  <si>
    <t>Свердловская обл.</t>
  </si>
  <si>
    <t>Степыко Дарья</t>
  </si>
  <si>
    <t>Балыбердина Виктория</t>
  </si>
  <si>
    <t>Полякова Виталия</t>
  </si>
  <si>
    <t>Вологодская обл.</t>
  </si>
  <si>
    <t>Калачева Татьяна</t>
  </si>
  <si>
    <t>Чистякова Яна</t>
  </si>
  <si>
    <t>Свердловская область</t>
  </si>
  <si>
    <t>Корбан Анна</t>
  </si>
  <si>
    <t>Власова Анна</t>
  </si>
  <si>
    <t>Никрус Анастасия</t>
  </si>
  <si>
    <t>Старшие девушки. Боулдеринг</t>
  </si>
  <si>
    <t>взр.рейт.</t>
  </si>
  <si>
    <t>Спартакиада
Воронеж</t>
  </si>
  <si>
    <t>1/0,8</t>
  </si>
  <si>
    <t>0,75/0,6</t>
  </si>
  <si>
    <t>1/0,76</t>
  </si>
  <si>
    <t>Фурманова Дарья</t>
  </si>
  <si>
    <t>Матяк-Яблучкина Елена</t>
  </si>
  <si>
    <t>Севастополь</t>
  </si>
  <si>
    <t>Кулагина Полина</t>
  </si>
  <si>
    <t>Трокина Елизавета</t>
  </si>
  <si>
    <t>Гульстен Яна</t>
  </si>
  <si>
    <t>Воронежская обл.</t>
  </si>
  <si>
    <t>Сергеева Светлана</t>
  </si>
  <si>
    <t>Гофман Елизавета</t>
  </si>
  <si>
    <t>Кессель София</t>
  </si>
  <si>
    <t>С.-Петербург</t>
  </si>
  <si>
    <t>Волкова Анастасия</t>
  </si>
  <si>
    <t>Пляскина Мария</t>
  </si>
  <si>
    <t>Алтайский край</t>
  </si>
  <si>
    <t>Панасина Варвара</t>
  </si>
  <si>
    <t>Гарькина Дарья</t>
  </si>
  <si>
    <t>Челябинская обл.</t>
  </si>
  <si>
    <t>Овчинникова Юлия</t>
  </si>
  <si>
    <t>Слободчикова Валерия</t>
  </si>
  <si>
    <t>Шебукова Мария</t>
  </si>
  <si>
    <t>Нижегородская область</t>
  </si>
  <si>
    <t>Хасанова Марина</t>
  </si>
  <si>
    <t>Гусева Мария</t>
  </si>
  <si>
    <t>Ручейкова Инна</t>
  </si>
  <si>
    <t>Московская обл.</t>
  </si>
  <si>
    <t>Осипова Виталия</t>
  </si>
  <si>
    <t>Свердл. обл.</t>
  </si>
  <si>
    <t>Мезенцева Дарья</t>
  </si>
  <si>
    <t>Новосибирская обл.</t>
  </si>
  <si>
    <t>Звонарева Ксения</t>
  </si>
  <si>
    <t>Пашнина Алена</t>
  </si>
  <si>
    <t>Курмачева Анастасия</t>
  </si>
  <si>
    <t>Демехина Арина</t>
  </si>
  <si>
    <t>Кузакова Софья</t>
  </si>
  <si>
    <t>Андриевская Полина</t>
  </si>
  <si>
    <t>Кушаева Камилла</t>
  </si>
  <si>
    <t>респ. Башкортостан</t>
  </si>
  <si>
    <t>Ибраева Виолета</t>
  </si>
  <si>
    <t>Мордвина Анна</t>
  </si>
  <si>
    <t>Насибуллина Линара</t>
  </si>
  <si>
    <t>Помыкалова Софья</t>
  </si>
  <si>
    <t>Прытова Алена</t>
  </si>
  <si>
    <t>Гусарик Марьяна</t>
  </si>
  <si>
    <t>Гарькина Мария</t>
  </si>
  <si>
    <t>Банных Полина</t>
  </si>
  <si>
    <t>Потапова Дарья</t>
  </si>
  <si>
    <t>Злобинская Людмила</t>
  </si>
  <si>
    <t>Рощупкина Марина</t>
  </si>
  <si>
    <t>Любимова Мария</t>
  </si>
  <si>
    <t>Лешкина Алиса</t>
  </si>
  <si>
    <t>Тюменская обл.</t>
  </si>
  <si>
    <t>Воробей Виктория</t>
  </si>
  <si>
    <t>Респ. Адыгея</t>
  </si>
  <si>
    <t>Ладыкина Елизавета</t>
  </si>
  <si>
    <t>Зорина Ксения</t>
  </si>
  <si>
    <t>Константинова Олеся</t>
  </si>
  <si>
    <t>Чечеткина Дарья</t>
  </si>
  <si>
    <t>Негробова Алиса</t>
  </si>
  <si>
    <t>Седова Ксения</t>
  </si>
  <si>
    <t>Шаповалова Виктория</t>
  </si>
  <si>
    <t>Троицкая Ксения</t>
  </si>
  <si>
    <t>Лукашева Полина</t>
  </si>
  <si>
    <t>Копеина Маргарита</t>
  </si>
  <si>
    <t>Кемеровская область</t>
  </si>
  <si>
    <t>Компаниец Дарья</t>
  </si>
  <si>
    <t>Омская обл.</t>
  </si>
  <si>
    <t>Буянова Мария</t>
  </si>
  <si>
    <t>ХМАО</t>
  </si>
  <si>
    <t>Антропова Анна</t>
  </si>
  <si>
    <t>Юниорки. Боулдеринг</t>
  </si>
  <si>
    <t>МКЕ
Delft</t>
  </si>
  <si>
    <t>0,68/0,8</t>
  </si>
  <si>
    <t>Красовская Елена</t>
  </si>
  <si>
    <t>Мешкова Виктория</t>
  </si>
  <si>
    <t>Емельева Луиза</t>
  </si>
  <si>
    <t>Евгеньева Анастасия</t>
  </si>
  <si>
    <t>Веретенина Дарья</t>
  </si>
  <si>
    <t>Юрина Мария</t>
  </si>
  <si>
    <t>Аксенова Полина</t>
  </si>
  <si>
    <t>Гареева Карина</t>
  </si>
  <si>
    <t>Павленко Анастасия</t>
  </si>
  <si>
    <t>Акимова Мария</t>
  </si>
  <si>
    <t>Бут Варвара</t>
  </si>
  <si>
    <t>Ксенофонтова Василина</t>
  </si>
  <si>
    <t>Камчатский край</t>
  </si>
  <si>
    <t>Галаганова Дарина</t>
  </si>
  <si>
    <t>Емкова Диана</t>
  </si>
  <si>
    <t>Маламид Олеся</t>
  </si>
  <si>
    <t>Чепрасова Анастасия</t>
  </si>
  <si>
    <t>Волочко Милена</t>
  </si>
  <si>
    <t>Ремизова Елена</t>
  </si>
  <si>
    <t>Нистратова Мария</t>
  </si>
  <si>
    <t>Леонтьева Кристина</t>
  </si>
  <si>
    <t>Респ. Башкортостан</t>
  </si>
  <si>
    <t>Варик Ирина</t>
  </si>
  <si>
    <t>Семухина Софья</t>
  </si>
  <si>
    <t>Богданова Елизавета</t>
  </si>
  <si>
    <t>Подростки мальчики. Боулдеринг</t>
  </si>
  <si>
    <t>Иванов Владислав</t>
  </si>
  <si>
    <t>Трусов Егор</t>
  </si>
  <si>
    <t>Касимов Александр</t>
  </si>
  <si>
    <t>Пак Константин</t>
  </si>
  <si>
    <t>Томская область</t>
  </si>
  <si>
    <t>Шлыков Даниил</t>
  </si>
  <si>
    <t>Батанов Николай</t>
  </si>
  <si>
    <t>Иркутская область</t>
  </si>
  <si>
    <t>Федоров Федор</t>
  </si>
  <si>
    <t>Мистякимов Камиль</t>
  </si>
  <si>
    <t>Младшие юноши. Боулдеринг</t>
  </si>
  <si>
    <t>МКЕ
Sofia</t>
  </si>
  <si>
    <t>0,43</t>
  </si>
  <si>
    <t>0,5</t>
  </si>
  <si>
    <t>0,4</t>
  </si>
  <si>
    <t>Ковалев Юрий</t>
  </si>
  <si>
    <t>Рыжов Максим</t>
  </si>
  <si>
    <t>Яценко Иван</t>
  </si>
  <si>
    <t>Шуневич Владислав</t>
  </si>
  <si>
    <t>Минкин Николай</t>
  </si>
  <si>
    <t>Щербаков Лев</t>
  </si>
  <si>
    <t>Полевой Кирилл</t>
  </si>
  <si>
    <t>Бобков Леонтий</t>
  </si>
  <si>
    <t>Евгеньев Иван</t>
  </si>
  <si>
    <t>Чувашов Даниил</t>
  </si>
  <si>
    <t>Чувашев Артем</t>
  </si>
  <si>
    <t>Костромская область</t>
  </si>
  <si>
    <t>Копытов Егор</t>
  </si>
  <si>
    <t>Теплых Александр</t>
  </si>
  <si>
    <t>Михеев Андрей</t>
  </si>
  <si>
    <t>Голич Михаил</t>
  </si>
  <si>
    <t>Мороз Михаил</t>
  </si>
  <si>
    <t>Красуцкий Алексей</t>
  </si>
  <si>
    <t>Белянкин Кирилл</t>
  </si>
  <si>
    <t>Гук Кирилл</t>
  </si>
  <si>
    <t>Черкез Иван</t>
  </si>
  <si>
    <t>Кедров Георгий</t>
  </si>
  <si>
    <t>Смирнов Георгий</t>
  </si>
  <si>
    <t>Корочков Николай</t>
  </si>
  <si>
    <t>Михайлов Михаил</t>
  </si>
  <si>
    <t>Удмуртская респ.</t>
  </si>
  <si>
    <t>Гарабурдо Ярослав</t>
  </si>
  <si>
    <t>Республика Башкортостан</t>
  </si>
  <si>
    <t>Василькоров Максим</t>
  </si>
  <si>
    <t>Донцов Александр</t>
  </si>
  <si>
    <t>Капустин Михаил</t>
  </si>
  <si>
    <t>Капустин Степан</t>
  </si>
  <si>
    <t>Архипов Иван</t>
  </si>
  <si>
    <t>Старшие юноши. Боулдеринг</t>
  </si>
  <si>
    <t>Взр. Рейтинг</t>
  </si>
  <si>
    <t>0,94</t>
  </si>
  <si>
    <t>Овчинников Семен</t>
  </si>
  <si>
    <t>Карпов Тимофей</t>
  </si>
  <si>
    <t>Дербышев Артемий</t>
  </si>
  <si>
    <t>Захаров Владимир</t>
  </si>
  <si>
    <t>Бобренев Игорь</t>
  </si>
  <si>
    <t>Юдин Кирилл</t>
  </si>
  <si>
    <t>Белоусов Артур</t>
  </si>
  <si>
    <t>Голубцов Егор</t>
  </si>
  <si>
    <t>Зверев Алексей</t>
  </si>
  <si>
    <t>Кузин Евгений</t>
  </si>
  <si>
    <t>Косков Артем</t>
  </si>
  <si>
    <t>Волков Вячеслав</t>
  </si>
  <si>
    <t>Башкирцев Олег</t>
  </si>
  <si>
    <t>Леко Андрей</t>
  </si>
  <si>
    <t>Туношенский Дмитрий</t>
  </si>
  <si>
    <t>Пономарев Елисей</t>
  </si>
  <si>
    <t>Бабичев Егор</t>
  </si>
  <si>
    <t>Сизов Даниил</t>
  </si>
  <si>
    <t>Демидов Илья</t>
  </si>
  <si>
    <t>Иванов Никита</t>
  </si>
  <si>
    <t>Паршутин Андрей</t>
  </si>
  <si>
    <t>Респ. Крым</t>
  </si>
  <si>
    <t>Постников Макс</t>
  </si>
  <si>
    <t>Щербаков Никита</t>
  </si>
  <si>
    <t>Супрун Алексей</t>
  </si>
  <si>
    <t>Кряжев Макар</t>
  </si>
  <si>
    <t>Травников Дмитрий</t>
  </si>
  <si>
    <t>Батищев Павел</t>
  </si>
  <si>
    <t>Ростовская обл</t>
  </si>
  <si>
    <t>Дягтеренко Лев</t>
  </si>
  <si>
    <t>Респ. Карелия</t>
  </si>
  <si>
    <t>Степанчук Макар</t>
  </si>
  <si>
    <t>Бабичев Михаил</t>
  </si>
  <si>
    <t>Стулов Артем</t>
  </si>
  <si>
    <t>Литвинов Леонид</t>
  </si>
  <si>
    <t>Шмигельский Александр</t>
  </si>
  <si>
    <t>Яншев Егор</t>
  </si>
  <si>
    <t>Полковников Артемий</t>
  </si>
  <si>
    <t>Мусихин Савелий</t>
  </si>
  <si>
    <t>Гронский Павел</t>
  </si>
  <si>
    <t>Миронов Алексей</t>
  </si>
  <si>
    <t>Яблоков Александр</t>
  </si>
  <si>
    <t>Невзоров Никита</t>
  </si>
  <si>
    <t>Алешин Даниил</t>
  </si>
  <si>
    <t>Соболев Ярослав</t>
  </si>
  <si>
    <t>Шайдуров Александр</t>
  </si>
  <si>
    <t>Хамаев Игорь</t>
  </si>
  <si>
    <t>Султанов Вячеслав</t>
  </si>
  <si>
    <t>Шелковников Иван</t>
  </si>
  <si>
    <t>Пименов Андрей</t>
  </si>
  <si>
    <t>Костин Дмитрий</t>
  </si>
  <si>
    <t>Юниоры. Боулдеринг</t>
  </si>
  <si>
    <t>0,97/0,75</t>
  </si>
  <si>
    <t>Мичуров Николай</t>
  </si>
  <si>
    <t>Калинингр.обл.</t>
  </si>
  <si>
    <t>Тюпышев Сергей</t>
  </si>
  <si>
    <t>Данилин Илья</t>
  </si>
  <si>
    <t>Красноперов Вячеслав</t>
  </si>
  <si>
    <t>Пестов Григорий</t>
  </si>
  <si>
    <t>Ширяев Даниил</t>
  </si>
  <si>
    <t>Костромская обл.</t>
  </si>
  <si>
    <t>Ситкин Илья</t>
  </si>
  <si>
    <t>Якушев Алексей</t>
  </si>
  <si>
    <t>Морозов Георгий</t>
  </si>
  <si>
    <t>Каратунов Иван</t>
  </si>
  <si>
    <t>Бушин Олег</t>
  </si>
  <si>
    <t>Малов Павел</t>
  </si>
  <si>
    <t>Суханов Илья</t>
  </si>
  <si>
    <t>Смирнов Валерий</t>
  </si>
  <si>
    <t>Серебренников Александр</t>
  </si>
  <si>
    <t>Храмцов Александр</t>
  </si>
  <si>
    <t>Старовойтов Максим</t>
  </si>
  <si>
    <t>Зарубин Тимофей</t>
  </si>
  <si>
    <t>Смык Андрей</t>
  </si>
  <si>
    <t>Акимов Иван</t>
  </si>
  <si>
    <t>Терлеев Владислав</t>
  </si>
  <si>
    <t>Дулуб Егор</t>
  </si>
  <si>
    <t>Погорелов Даниил</t>
  </si>
  <si>
    <t>Пудриков Даниил</t>
  </si>
  <si>
    <t>Белобрыкин Никита</t>
  </si>
  <si>
    <t>Склянов Михаил</t>
  </si>
  <si>
    <t>Яковлев Александр</t>
  </si>
  <si>
    <t>Литвинов Владислав</t>
  </si>
  <si>
    <t>Рудаков Кирилл</t>
  </si>
  <si>
    <t>Смоленская обл.</t>
  </si>
  <si>
    <t>Огородников Данил</t>
  </si>
  <si>
    <t>Бабушкин Даниил</t>
  </si>
  <si>
    <t>Недумов Ярослав</t>
  </si>
  <si>
    <t>Самарская обл</t>
  </si>
  <si>
    <t>Моргунов Максим</t>
  </si>
  <si>
    <t>Ковалев Андрей</t>
  </si>
  <si>
    <t>Скультецкий Марк</t>
  </si>
  <si>
    <t>Томская обл.</t>
  </si>
  <si>
    <t>Усков Кирилл</t>
  </si>
  <si>
    <t>Колесников Кирилл</t>
  </si>
  <si>
    <t>Ростовская обл.</t>
  </si>
  <si>
    <t>Дьячков Денис</t>
  </si>
  <si>
    <t>Зенков Михаил</t>
  </si>
  <si>
    <t>Воронин Алексей</t>
  </si>
  <si>
    <t>Иванов Андрей</t>
  </si>
  <si>
    <t>Фатеев Данила</t>
  </si>
  <si>
    <t>Севостьянов Кирилл</t>
  </si>
  <si>
    <t>Младшие девушки. Многоборье</t>
  </si>
  <si>
    <t>ПР Тюмень
09.11.2018
1</t>
  </si>
  <si>
    <t>2004</t>
  </si>
  <si>
    <t>Павлюкова Екатерина</t>
  </si>
  <si>
    <t>Морозова Дарья</t>
  </si>
  <si>
    <t>Глотова Дарья</t>
  </si>
  <si>
    <t>Кировская обл.</t>
  </si>
  <si>
    <t>Телицына Александра</t>
  </si>
  <si>
    <t>Старшие девушки. Многоборье</t>
  </si>
  <si>
    <t>ПР Тюмень
09.11.2018
1/0,8</t>
  </si>
  <si>
    <t>2003</t>
  </si>
  <si>
    <t>Кузакова София</t>
  </si>
  <si>
    <t>Юшкевич Анастасия</t>
  </si>
  <si>
    <t>Смоленская область</t>
  </si>
  <si>
    <t>Вахрамова Полина</t>
  </si>
  <si>
    <t>Юниорки. Многоборье</t>
  </si>
  <si>
    <t>2000</t>
  </si>
  <si>
    <t>Измайлова Софья</t>
  </si>
  <si>
    <t>Павлова Анастасия</t>
  </si>
  <si>
    <t>Московская область</t>
  </si>
  <si>
    <t>Младшие юноши. Многоборье</t>
  </si>
  <si>
    <t>Сидельников Матвей</t>
  </si>
  <si>
    <t>Чибриков Александр</t>
  </si>
  <si>
    <t>Ивощук Иван</t>
  </si>
  <si>
    <t>Чувашов Артём</t>
  </si>
  <si>
    <t>Останин Семён</t>
  </si>
  <si>
    <t>Старшие юноши. Многоборье</t>
  </si>
  <si>
    <t>Пашков Ярослав</t>
  </si>
  <si>
    <t>Косков Артём</t>
  </si>
  <si>
    <t>Минеев Данил</t>
  </si>
  <si>
    <t>Пономарёв Елисей</t>
  </si>
  <si>
    <t>2002</t>
  </si>
  <si>
    <t>Лепихин Алексей</t>
  </si>
  <si>
    <t>Крайнов Вадим</t>
  </si>
  <si>
    <t>Тюменская область</t>
  </si>
  <si>
    <t>Сычев Вадим</t>
  </si>
  <si>
    <t>Парпиходжаев Даниил</t>
  </si>
  <si>
    <t>Атаман Данил</t>
  </si>
  <si>
    <t>Рожнов Никита</t>
  </si>
  <si>
    <t>Горбунов Алексей</t>
  </si>
  <si>
    <t>Кульба Антон</t>
  </si>
  <si>
    <t>Терентьев Артемий</t>
  </si>
  <si>
    <t>Лисицин Владимир</t>
  </si>
  <si>
    <t>Юниоры. Многоборье</t>
  </si>
  <si>
    <t>Рукин Сергей</t>
  </si>
  <si>
    <t>Пудриков Данил</t>
  </si>
  <si>
    <t>Земляков Петр</t>
  </si>
  <si>
    <t>Калининградская область</t>
  </si>
  <si>
    <t>Максимченко Юрий</t>
  </si>
  <si>
    <t>ХМАО - Югра</t>
  </si>
  <si>
    <t>Божко Роман</t>
  </si>
  <si>
    <t>Дикий Евгений</t>
  </si>
  <si>
    <t>Трубицын Андрей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</si>
</sst>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"/>
    <numFmt numFmtId="166" formatCode="@"/>
    <numFmt numFmtId="167" formatCode="&quot;2006&quot;"/>
    <numFmt numFmtId="168" formatCode="#,##0.0"/>
    <numFmt numFmtId="169" formatCode="&quot;2007&quot;"/>
    <numFmt numFmtId="170" formatCode="0"/>
    <numFmt numFmtId="171" formatCode="&quot;2005&quot;"/>
    <numFmt numFmtId="172" formatCode="D/M/YY"/>
    <numFmt numFmtId="173" formatCode="&quot;2008&quot;"/>
    <numFmt numFmtId="174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9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70" fontId="8" fillId="0" borderId="1" xfId="0" applyNumberFormat="1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71" fontId="8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8" fillId="0" borderId="1" xfId="0" applyFont="1" applyFill="1" applyBorder="1" applyAlignment="1">
      <alignment/>
    </xf>
    <xf numFmtId="164" fontId="14" fillId="0" borderId="1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5" fillId="0" borderId="0" xfId="0" applyFont="1" applyFill="1" applyAlignment="1">
      <alignment horizontal="center"/>
    </xf>
    <xf numFmtId="164" fontId="15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2" xfId="0" applyFont="1" applyFill="1" applyBorder="1" applyAlignment="1">
      <alignment horizontal="left" wrapText="1"/>
    </xf>
    <xf numFmtId="164" fontId="8" fillId="0" borderId="3" xfId="0" applyFont="1" applyFill="1" applyBorder="1" applyAlignment="1">
      <alignment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4" fontId="14" fillId="0" borderId="3" xfId="0" applyFont="1" applyFill="1" applyBorder="1" applyAlignment="1">
      <alignment/>
    </xf>
    <xf numFmtId="164" fontId="14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70" fontId="8" fillId="0" borderId="3" xfId="0" applyNumberFormat="1" applyFont="1" applyFill="1" applyBorder="1" applyAlignment="1">
      <alignment horizontal="center"/>
    </xf>
    <xf numFmtId="173" fontId="8" fillId="0" borderId="1" xfId="0" applyNumberFormat="1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8" fontId="14" fillId="0" borderId="1" xfId="0" applyNumberFormat="1" applyFont="1" applyFill="1" applyBorder="1" applyAlignment="1">
      <alignment horizontal="center"/>
    </xf>
    <xf numFmtId="164" fontId="14" fillId="0" borderId="1" xfId="22" applyFont="1" applyFill="1" applyAlignment="1">
      <alignment horizontal="left" vertical="center"/>
      <protection/>
    </xf>
    <xf numFmtId="168" fontId="12" fillId="0" borderId="2" xfId="0" applyNumberFormat="1" applyFont="1" applyFill="1" applyBorder="1" applyAlignment="1">
      <alignment horizontal="center"/>
    </xf>
    <xf numFmtId="168" fontId="14" fillId="0" borderId="2" xfId="0" applyNumberFormat="1" applyFont="1" applyFill="1" applyBorder="1" applyAlignment="1">
      <alignment horizontal="center"/>
    </xf>
    <xf numFmtId="164" fontId="14" fillId="0" borderId="1" xfId="22" applyFont="1" applyFill="1">
      <alignment horizontal="left" vertical="center"/>
      <protection/>
    </xf>
    <xf numFmtId="174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2" fillId="0" borderId="1" xfId="0" applyFont="1" applyFill="1" applyBorder="1" applyAlignment="1">
      <alignment horizontal="center"/>
    </xf>
    <xf numFmtId="164" fontId="8" fillId="0" borderId="1" xfId="21" applyFont="1" applyFill="1" applyAlignment="1">
      <alignment horizontal="center" vertical="center"/>
      <protection/>
    </xf>
    <xf numFmtId="164" fontId="11" fillId="0" borderId="1" xfId="0" applyFont="1" applyFill="1" applyBorder="1" applyAlignment="1">
      <alignment vertical="center"/>
    </xf>
    <xf numFmtId="164" fontId="11" fillId="0" borderId="4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4" fontId="8" fillId="0" borderId="2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70" fontId="8" fillId="0" borderId="2" xfId="0" applyNumberFormat="1" applyFont="1" applyFill="1" applyBorder="1" applyAlignment="1">
      <alignment horizontal="center"/>
    </xf>
    <xf numFmtId="168" fontId="1" fillId="0" borderId="2" xfId="0" applyNumberFormat="1" applyFont="1" applyFill="1" applyBorder="1" applyAlignment="1">
      <alignment horizontal="center"/>
    </xf>
    <xf numFmtId="164" fontId="8" fillId="0" borderId="2" xfId="22" applyFont="1" applyFill="1" applyBorder="1" applyAlignment="1">
      <alignment horizontal="left" vertical="center"/>
      <protection/>
    </xf>
    <xf numFmtId="164" fontId="12" fillId="0" borderId="2" xfId="0" applyFont="1" applyFill="1" applyBorder="1" applyAlignment="1">
      <alignment/>
    </xf>
    <xf numFmtId="164" fontId="12" fillId="0" borderId="2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4.25" customHeight="1">
      <c r="A9" s="17">
        <v>1</v>
      </c>
      <c r="B9" s="18" t="s">
        <v>9</v>
      </c>
      <c r="C9" s="18" t="s">
        <v>10</v>
      </c>
      <c r="D9" s="19">
        <v>2006</v>
      </c>
      <c r="E9" s="20">
        <v>40</v>
      </c>
      <c r="F9" s="21">
        <f>'Подр. дев. Б.'!E9</f>
        <v>40</v>
      </c>
    </row>
    <row r="10" spans="1:6" s="7" customFormat="1" ht="14.25" customHeight="1">
      <c r="A10" s="17">
        <v>2</v>
      </c>
      <c r="B10" s="18" t="s">
        <v>11</v>
      </c>
      <c r="C10" s="18" t="s">
        <v>12</v>
      </c>
      <c r="D10" s="22">
        <v>2007</v>
      </c>
      <c r="E10" s="20">
        <v>23.5</v>
      </c>
      <c r="F10" s="21">
        <f>'Подр. дев. Б.'!E10</f>
        <v>23.5</v>
      </c>
    </row>
    <row r="11" spans="1:6" s="7" customFormat="1" ht="14.25" customHeight="1">
      <c r="A11" s="17">
        <v>3</v>
      </c>
      <c r="B11" s="18" t="s">
        <v>13</v>
      </c>
      <c r="C11" s="18" t="s">
        <v>14</v>
      </c>
      <c r="D11" s="19">
        <v>2006</v>
      </c>
      <c r="E11" s="20">
        <v>20</v>
      </c>
      <c r="F11" s="21">
        <f>'Подр. дев. Б.'!E11</f>
        <v>20</v>
      </c>
    </row>
    <row r="12" spans="1:6" s="7" customFormat="1" ht="14.25" customHeight="1">
      <c r="A12" s="17">
        <v>4</v>
      </c>
      <c r="B12" s="18" t="s">
        <v>15</v>
      </c>
      <c r="C12" s="18" t="s">
        <v>16</v>
      </c>
      <c r="D12" s="19">
        <v>2006</v>
      </c>
      <c r="E12" s="20">
        <v>17</v>
      </c>
      <c r="F12" s="21">
        <f>'Подр. дев. Б.'!E12</f>
        <v>17</v>
      </c>
    </row>
    <row r="13" spans="1:6" s="7" customFormat="1" ht="14.25" customHeight="1">
      <c r="A13" s="17">
        <v>5</v>
      </c>
      <c r="B13" s="18" t="s">
        <v>17</v>
      </c>
      <c r="C13" s="18" t="s">
        <v>18</v>
      </c>
      <c r="D13" s="19">
        <v>2006</v>
      </c>
      <c r="E13" s="20">
        <v>14</v>
      </c>
      <c r="F13" s="21">
        <f>'Подр. дев. Б.'!E13</f>
        <v>14</v>
      </c>
    </row>
    <row r="14" spans="1:6" s="7" customFormat="1" ht="14.25" customHeight="1">
      <c r="A14" s="17">
        <v>6</v>
      </c>
      <c r="B14" s="18" t="s">
        <v>19</v>
      </c>
      <c r="C14" s="18" t="s">
        <v>12</v>
      </c>
      <c r="D14" s="22">
        <v>2007</v>
      </c>
      <c r="E14" s="20">
        <v>10</v>
      </c>
      <c r="F14" s="21">
        <f>'Подр. дев. Б.'!E14</f>
        <v>10</v>
      </c>
    </row>
    <row r="15" spans="1:6" s="7" customFormat="1" ht="14.25" customHeight="1">
      <c r="A15" s="17">
        <v>7</v>
      </c>
      <c r="B15" s="18" t="s">
        <v>20</v>
      </c>
      <c r="C15" s="18" t="s">
        <v>21</v>
      </c>
      <c r="D15" s="19">
        <v>2006</v>
      </c>
      <c r="E15" s="20">
        <v>8.5</v>
      </c>
      <c r="F15" s="21">
        <f>'Подр. дев. Б.'!E15</f>
        <v>8.5</v>
      </c>
    </row>
    <row r="16" spans="1:6" s="7" customFormat="1" ht="14.25" customHeight="1">
      <c r="A16" s="17">
        <v>8</v>
      </c>
      <c r="B16" s="18" t="s">
        <v>22</v>
      </c>
      <c r="C16" s="18" t="s">
        <v>23</v>
      </c>
      <c r="D16" s="19">
        <v>2006</v>
      </c>
      <c r="E16" s="20">
        <v>7</v>
      </c>
      <c r="F16" s="21">
        <f>'Подр. дев. Б.'!E16</f>
        <v>7</v>
      </c>
    </row>
    <row r="17" spans="1:6" s="7" customFormat="1" ht="14.25" customHeight="1">
      <c r="A17" s="17">
        <v>9</v>
      </c>
      <c r="B17" s="18" t="s">
        <v>24</v>
      </c>
      <c r="C17" s="18" t="s">
        <v>25</v>
      </c>
      <c r="D17" s="19">
        <v>2006</v>
      </c>
      <c r="E17" s="20">
        <v>5</v>
      </c>
      <c r="F17" s="21">
        <f>'Подр. дев. Б.'!E17</f>
        <v>5</v>
      </c>
    </row>
    <row r="18" spans="1:6" s="7" customFormat="1" ht="14.25" customHeight="1">
      <c r="A18" s="17">
        <v>10</v>
      </c>
      <c r="B18" s="18" t="s">
        <v>26</v>
      </c>
      <c r="C18" s="18" t="s">
        <v>27</v>
      </c>
      <c r="D18" s="19">
        <v>2006</v>
      </c>
      <c r="E18" s="20">
        <v>4.5</v>
      </c>
      <c r="F18" s="21">
        <f>'Подр. дев. Б.'!E18</f>
        <v>4.5</v>
      </c>
    </row>
    <row r="19" spans="1:6" s="7" customFormat="1" ht="14.25" customHeight="1">
      <c r="A19" s="17">
        <v>11</v>
      </c>
      <c r="B19" s="18" t="s">
        <v>28</v>
      </c>
      <c r="C19" s="18" t="s">
        <v>16</v>
      </c>
      <c r="D19" s="22">
        <v>2007</v>
      </c>
      <c r="E19" s="20">
        <v>2.5</v>
      </c>
      <c r="F19" s="21">
        <f>'Подр. дев. Б.'!E19</f>
        <v>2.5</v>
      </c>
    </row>
    <row r="20" spans="1:6" s="7" customFormat="1" ht="14.25" customHeight="1">
      <c r="A20" s="17">
        <v>12</v>
      </c>
      <c r="B20" s="18" t="s">
        <v>29</v>
      </c>
      <c r="C20" s="18" t="s">
        <v>10</v>
      </c>
      <c r="D20" s="19">
        <v>2006</v>
      </c>
      <c r="E20" s="20">
        <v>2</v>
      </c>
      <c r="F20" s="21">
        <f>'Подр. дев. Б.'!E20</f>
        <v>2</v>
      </c>
    </row>
    <row r="21" spans="1:6" s="7" customFormat="1" ht="14.25" customHeight="1">
      <c r="A21" s="17">
        <v>13</v>
      </c>
      <c r="B21" s="18" t="s">
        <v>30</v>
      </c>
      <c r="C21" s="18" t="s">
        <v>31</v>
      </c>
      <c r="D21" s="19">
        <v>2006</v>
      </c>
      <c r="E21" s="20">
        <v>1</v>
      </c>
      <c r="F21" s="21">
        <f>'Подр. дев. Б.'!E21</f>
        <v>1</v>
      </c>
    </row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33" customWidth="1"/>
    <col min="6" max="6" width="9.00390625" style="33" customWidth="1"/>
    <col min="7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34"/>
      <c r="F2" s="34"/>
    </row>
    <row r="3" spans="1:22" ht="12.75" customHeight="1">
      <c r="A3" s="10" t="s">
        <v>342</v>
      </c>
      <c r="B3" s="11"/>
      <c r="C3" s="11"/>
      <c r="D3" s="11"/>
      <c r="E3" s="35"/>
      <c r="F3" s="35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6" ht="12.75" customHeight="1">
      <c r="A4" s="8"/>
      <c r="D4" s="8"/>
      <c r="E4" s="34"/>
      <c r="F4" s="34"/>
    </row>
    <row r="5" spans="1:6" ht="12.75" customHeight="1">
      <c r="A5" s="8"/>
      <c r="D5" s="8"/>
      <c r="E5" s="34"/>
      <c r="F5" s="34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78</v>
      </c>
      <c r="F6" s="13" t="s">
        <v>343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3" customFormat="1" ht="14.25" customHeight="1">
      <c r="A9" s="25">
        <v>1</v>
      </c>
      <c r="B9" s="26" t="s">
        <v>83</v>
      </c>
      <c r="C9" s="26" t="s">
        <v>18</v>
      </c>
      <c r="D9" s="27">
        <v>2002</v>
      </c>
      <c r="E9" s="43">
        <v>89</v>
      </c>
      <c r="F9" s="44">
        <v>80</v>
      </c>
      <c r="G9" s="42">
        <f>'Ст. дев. Мн.'!E9+LARGE('Ст. дев. Мн.'!F9:F9,1)</f>
        <v>169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4.25" customHeight="1">
      <c r="A10" s="25">
        <v>2</v>
      </c>
      <c r="B10" s="31" t="s">
        <v>90</v>
      </c>
      <c r="C10" s="31" t="s">
        <v>16</v>
      </c>
      <c r="D10" s="83">
        <v>2002</v>
      </c>
      <c r="E10" s="44">
        <v>37</v>
      </c>
      <c r="F10" s="44">
        <v>100</v>
      </c>
      <c r="G10" s="42">
        <f>'Ст. дев. Мн.'!E10+LARGE('Ст. дев. Мн.'!F10:F10,1)</f>
        <v>137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4.25" customHeight="1">
      <c r="A11" s="25">
        <v>3</v>
      </c>
      <c r="B11" s="26" t="s">
        <v>86</v>
      </c>
      <c r="C11" s="26" t="s">
        <v>18</v>
      </c>
      <c r="D11" s="27">
        <v>2002</v>
      </c>
      <c r="E11" s="43">
        <v>71</v>
      </c>
      <c r="F11" s="44">
        <v>40</v>
      </c>
      <c r="G11" s="42">
        <f>'Ст. дев. Мн.'!E11+LARGE('Ст. дев. Мн.'!F11:F11,1)</f>
        <v>111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3" customFormat="1" ht="14.25" customHeight="1">
      <c r="A12" s="25">
        <v>4</v>
      </c>
      <c r="B12" s="82" t="s">
        <v>84</v>
      </c>
      <c r="C12" s="82" t="s">
        <v>85</v>
      </c>
      <c r="D12" s="81" t="s">
        <v>344</v>
      </c>
      <c r="E12" s="44">
        <v>0</v>
      </c>
      <c r="F12" s="44">
        <v>80</v>
      </c>
      <c r="G12" s="42">
        <f>'Ст. дев. Мн.'!E12+LARGE('Ст. дев. Мн.'!F12:F12,1)</f>
        <v>80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3" customFormat="1" ht="14.25" customHeight="1">
      <c r="A13" s="25">
        <v>5</v>
      </c>
      <c r="B13" s="82" t="s">
        <v>112</v>
      </c>
      <c r="C13" s="82" t="s">
        <v>25</v>
      </c>
      <c r="D13" s="81" t="s">
        <v>344</v>
      </c>
      <c r="E13" s="43">
        <v>12.5</v>
      </c>
      <c r="F13" s="44">
        <v>64</v>
      </c>
      <c r="G13" s="42">
        <f>'Ст. дев. Мн.'!E13+LARGE('Ст. дев. Мн.'!F13:F13,1)</f>
        <v>76.5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3" customFormat="1" ht="14.25" customHeight="1">
      <c r="A14" s="25">
        <v>6</v>
      </c>
      <c r="B14" s="26" t="s">
        <v>88</v>
      </c>
      <c r="C14" s="26" t="s">
        <v>89</v>
      </c>
      <c r="D14" s="27">
        <v>2002</v>
      </c>
      <c r="E14" s="44">
        <v>3.9</v>
      </c>
      <c r="F14" s="44">
        <v>51</v>
      </c>
      <c r="G14" s="42">
        <f>'Ст. дев. Мн.'!E14+LARGE('Ст. дев. Мн.'!F14:F14,1)</f>
        <v>54.9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3" customFormat="1" ht="14.25" customHeight="1">
      <c r="A15" s="25">
        <v>7</v>
      </c>
      <c r="B15" s="82" t="s">
        <v>110</v>
      </c>
      <c r="C15" s="82" t="s">
        <v>111</v>
      </c>
      <c r="D15" s="81" t="s">
        <v>344</v>
      </c>
      <c r="E15" s="44">
        <v>0</v>
      </c>
      <c r="F15" s="44">
        <v>52</v>
      </c>
      <c r="G15" s="42">
        <f>'Ст. дев. Мн.'!E15+LARGE('Ст. дев. Мн.'!F15:F15,1)</f>
        <v>52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3" customFormat="1" ht="14.25" customHeight="1">
      <c r="A16" s="25">
        <v>8</v>
      </c>
      <c r="B16" s="28" t="s">
        <v>118</v>
      </c>
      <c r="C16" s="49" t="s">
        <v>223</v>
      </c>
      <c r="D16" s="84">
        <v>2002</v>
      </c>
      <c r="E16" s="44">
        <v>9.7</v>
      </c>
      <c r="F16" s="44">
        <v>37</v>
      </c>
      <c r="G16" s="42">
        <f>'Ст. дев. Мн.'!E16+LARGE('Ст. дев. Мн.'!F16:F16,1)</f>
        <v>46.7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3" customFormat="1" ht="14.25" customHeight="1">
      <c r="A17" s="25">
        <v>9</v>
      </c>
      <c r="B17" s="26" t="s">
        <v>87</v>
      </c>
      <c r="C17" s="26" t="s">
        <v>52</v>
      </c>
      <c r="D17" s="27">
        <v>2002</v>
      </c>
      <c r="E17" s="43">
        <v>13.1</v>
      </c>
      <c r="F17" s="44">
        <v>31</v>
      </c>
      <c r="G17" s="42">
        <f>'Ст. дев. Мн.'!E17+LARGE('Ст. дев. Мн.'!F17:F17,1)</f>
        <v>44.1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3" customFormat="1" ht="14.25" customHeight="1">
      <c r="A18" s="25">
        <v>10</v>
      </c>
      <c r="B18" s="82" t="s">
        <v>95</v>
      </c>
      <c r="C18" s="82" t="s">
        <v>96</v>
      </c>
      <c r="D18" s="81" t="s">
        <v>344</v>
      </c>
      <c r="E18" s="44">
        <v>0</v>
      </c>
      <c r="F18" s="44">
        <v>44</v>
      </c>
      <c r="G18" s="42">
        <f>'Ст. дев. Мн.'!E18+LARGE('Ст. дев. Мн.'!F18:F18,1)</f>
        <v>44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3" customFormat="1" ht="14.25" customHeight="1">
      <c r="A19" s="25">
        <v>11</v>
      </c>
      <c r="B19" s="82" t="s">
        <v>100</v>
      </c>
      <c r="C19" s="82" t="s">
        <v>18</v>
      </c>
      <c r="D19" s="81">
        <v>2002</v>
      </c>
      <c r="E19" s="44">
        <v>0</v>
      </c>
      <c r="F19" s="44">
        <v>43</v>
      </c>
      <c r="G19" s="42">
        <f>'Ст. дев. Мн.'!E19+LARGE('Ст. дев. Мн.'!F19:F19,1)</f>
        <v>43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3" customFormat="1" ht="14.25" customHeight="1">
      <c r="A20" s="25">
        <v>12</v>
      </c>
      <c r="B20" s="82" t="s">
        <v>98</v>
      </c>
      <c r="C20" s="82" t="s">
        <v>99</v>
      </c>
      <c r="D20" s="81" t="s">
        <v>344</v>
      </c>
      <c r="E20" s="44">
        <v>0</v>
      </c>
      <c r="F20" s="44">
        <v>40.800000000000004</v>
      </c>
      <c r="G20" s="42">
        <f>'Ст. дев. Мн.'!E20+LARGE('Ст. дев. Мн.'!F20:F20,1)</f>
        <v>40.800000000000004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7" ht="15" customHeight="1">
      <c r="A21" s="25">
        <v>13</v>
      </c>
      <c r="B21" s="82" t="s">
        <v>94</v>
      </c>
      <c r="C21" s="82" t="s">
        <v>18</v>
      </c>
      <c r="D21" s="81" t="s">
        <v>344</v>
      </c>
      <c r="E21" s="43">
        <v>6.2</v>
      </c>
      <c r="F21" s="44">
        <v>32</v>
      </c>
      <c r="G21" s="42">
        <f>'Ст. дев. Мн.'!E21+LARGE('Ст. дев. Мн.'!F21:F21,1)</f>
        <v>38.2</v>
      </c>
    </row>
    <row r="22" spans="1:7" ht="15" customHeight="1">
      <c r="A22" s="25">
        <v>14</v>
      </c>
      <c r="B22" s="82" t="s">
        <v>91</v>
      </c>
      <c r="C22" s="82" t="s">
        <v>18</v>
      </c>
      <c r="D22" s="81" t="s">
        <v>344</v>
      </c>
      <c r="E22" s="44">
        <v>0</v>
      </c>
      <c r="F22" s="44">
        <v>37.6</v>
      </c>
      <c r="G22" s="42">
        <f>'Ст. дев. Мн.'!E22+LARGE('Ст. дев. Мн.'!F22:F22,1)</f>
        <v>37.6</v>
      </c>
    </row>
    <row r="23" spans="1:7" ht="15" customHeight="1">
      <c r="A23" s="25">
        <v>15</v>
      </c>
      <c r="B23" s="82" t="s">
        <v>123</v>
      </c>
      <c r="C23" s="82" t="s">
        <v>99</v>
      </c>
      <c r="D23" s="81" t="s">
        <v>344</v>
      </c>
      <c r="E23" s="44">
        <v>0</v>
      </c>
      <c r="F23" s="44">
        <v>34.4</v>
      </c>
      <c r="G23" s="42">
        <f>'Ст. дев. Мн.'!E23+LARGE('Ст. дев. Мн.'!F23:F23,1)</f>
        <v>34.4</v>
      </c>
    </row>
    <row r="24" spans="1:7" ht="15" customHeight="1">
      <c r="A24" s="25">
        <v>16</v>
      </c>
      <c r="B24" s="82" t="s">
        <v>132</v>
      </c>
      <c r="C24" s="82" t="s">
        <v>133</v>
      </c>
      <c r="D24" s="81" t="s">
        <v>344</v>
      </c>
      <c r="E24" s="44">
        <v>0</v>
      </c>
      <c r="F24" s="44">
        <v>27.200000000000003</v>
      </c>
      <c r="G24" s="42">
        <f>'Ст. дев. Мн.'!E24+LARGE('Ст. дев. Мн.'!F24:F24,1)</f>
        <v>27.200000000000003</v>
      </c>
    </row>
    <row r="25" spans="1:7" ht="15" customHeight="1">
      <c r="A25" s="25">
        <v>17</v>
      </c>
      <c r="B25" s="82" t="s">
        <v>114</v>
      </c>
      <c r="C25" s="82" t="s">
        <v>73</v>
      </c>
      <c r="D25" s="81">
        <v>2002</v>
      </c>
      <c r="E25" s="44">
        <v>0</v>
      </c>
      <c r="F25" s="44">
        <v>24</v>
      </c>
      <c r="G25" s="42">
        <f>'Ст. дев. Мн.'!E25+LARGE('Ст. дев. Мн.'!F25:F25,1)</f>
        <v>24</v>
      </c>
    </row>
    <row r="26" spans="1:7" ht="15" customHeight="1">
      <c r="A26" s="25">
        <v>18</v>
      </c>
      <c r="B26" s="82" t="s">
        <v>345</v>
      </c>
      <c r="C26" s="82" t="s">
        <v>18</v>
      </c>
      <c r="D26" s="81" t="s">
        <v>344</v>
      </c>
      <c r="E26" s="44">
        <v>0</v>
      </c>
      <c r="F26" s="44">
        <v>22.4</v>
      </c>
      <c r="G26" s="42">
        <f>'Ст. дев. Мн.'!E26+LARGE('Ст. дев. Мн.'!F26:F26,1)</f>
        <v>22.4</v>
      </c>
    </row>
    <row r="27" spans="1:7" ht="15" customHeight="1">
      <c r="A27" s="25">
        <v>19</v>
      </c>
      <c r="B27" s="82" t="s">
        <v>127</v>
      </c>
      <c r="C27" s="82" t="s">
        <v>73</v>
      </c>
      <c r="D27" s="81">
        <v>2002</v>
      </c>
      <c r="E27" s="44">
        <v>0</v>
      </c>
      <c r="F27" s="44">
        <v>22</v>
      </c>
      <c r="G27" s="42">
        <f>'Ст. дев. Мн.'!E27+LARGE('Ст. дев. Мн.'!F27:F27,1)</f>
        <v>22</v>
      </c>
    </row>
    <row r="28" spans="1:7" ht="15" customHeight="1">
      <c r="A28" s="25">
        <v>20</v>
      </c>
      <c r="B28" s="82" t="s">
        <v>346</v>
      </c>
      <c r="C28" s="82" t="s">
        <v>347</v>
      </c>
      <c r="D28" s="81">
        <v>2002</v>
      </c>
      <c r="E28" s="44">
        <v>0</v>
      </c>
      <c r="F28" s="44">
        <v>18</v>
      </c>
      <c r="G28" s="42">
        <f>'Ст. дев. Мн.'!E28+LARGE('Ст. дев. Мн.'!F28:F28,1)</f>
        <v>18</v>
      </c>
    </row>
    <row r="29" spans="1:7" ht="15" customHeight="1">
      <c r="A29" s="25">
        <v>21</v>
      </c>
      <c r="B29" s="82" t="s">
        <v>105</v>
      </c>
      <c r="C29" s="82" t="s">
        <v>10</v>
      </c>
      <c r="D29" s="81">
        <v>2002</v>
      </c>
      <c r="E29" s="44">
        <v>0</v>
      </c>
      <c r="F29" s="44">
        <v>16</v>
      </c>
      <c r="G29" s="42">
        <f>'Ст. дев. Мн.'!E29+LARGE('Ст. дев. Мн.'!F29:F29,1)</f>
        <v>16</v>
      </c>
    </row>
    <row r="30" spans="1:7" ht="15" customHeight="1">
      <c r="A30" s="25">
        <v>22</v>
      </c>
      <c r="B30" s="82" t="s">
        <v>117</v>
      </c>
      <c r="C30" s="82" t="s">
        <v>40</v>
      </c>
      <c r="D30" s="81" t="s">
        <v>344</v>
      </c>
      <c r="E30" s="44">
        <v>0</v>
      </c>
      <c r="F30" s="74">
        <v>12.8</v>
      </c>
      <c r="G30" s="42">
        <f>'Ст. дев. Мн.'!E30+LARGE('Ст. дев. Мн.'!F30:F30,1)</f>
        <v>12.8</v>
      </c>
    </row>
    <row r="31" spans="1:7" ht="15" customHeight="1">
      <c r="A31" s="25">
        <v>23</v>
      </c>
      <c r="B31" s="82" t="s">
        <v>140</v>
      </c>
      <c r="C31" s="82" t="s">
        <v>89</v>
      </c>
      <c r="D31" s="81" t="s">
        <v>344</v>
      </c>
      <c r="E31" s="44">
        <v>0</v>
      </c>
      <c r="F31" s="74">
        <v>11.2</v>
      </c>
      <c r="G31" s="42">
        <f>'Ст. дев. Мн.'!E31+LARGE('Ст. дев. Мн.'!F31:F31,1)</f>
        <v>11.2</v>
      </c>
    </row>
    <row r="32" spans="1:7" ht="15" customHeight="1">
      <c r="A32" s="25">
        <v>24</v>
      </c>
      <c r="B32" s="82" t="s">
        <v>143</v>
      </c>
      <c r="C32" s="82" t="s">
        <v>16</v>
      </c>
      <c r="D32" s="81">
        <v>2002</v>
      </c>
      <c r="E32" s="44">
        <v>0</v>
      </c>
      <c r="F32" s="44">
        <v>10</v>
      </c>
      <c r="G32" s="42">
        <f>'Ст. дев. Мн.'!E32+LARGE('Ст. дев. Мн.'!F32:F32,1)</f>
        <v>10</v>
      </c>
    </row>
    <row r="33" spans="1:7" ht="15" customHeight="1">
      <c r="A33" s="25">
        <v>25</v>
      </c>
      <c r="B33" s="82" t="s">
        <v>124</v>
      </c>
      <c r="C33" s="82" t="s">
        <v>42</v>
      </c>
      <c r="D33" s="81" t="s">
        <v>344</v>
      </c>
      <c r="E33" s="44">
        <v>0</v>
      </c>
      <c r="F33" s="74">
        <v>9.600000000000001</v>
      </c>
      <c r="G33" s="42">
        <f>'Ст. дев. Мн.'!E33+LARGE('Ст. дев. Мн.'!F33:F33,1)</f>
        <v>9.600000000000001</v>
      </c>
    </row>
    <row r="34" spans="1:7" ht="15" customHeight="1">
      <c r="A34" s="25">
        <v>26</v>
      </c>
      <c r="B34" s="82" t="s">
        <v>120</v>
      </c>
      <c r="C34" s="82" t="s">
        <v>223</v>
      </c>
      <c r="D34" s="81" t="s">
        <v>344</v>
      </c>
      <c r="E34" s="44">
        <v>0</v>
      </c>
      <c r="F34" s="74">
        <v>8</v>
      </c>
      <c r="G34" s="42">
        <f>'Ст. дев. Мн.'!E34+LARGE('Ст. дев. Мн.'!F34:F34,1)</f>
        <v>8</v>
      </c>
    </row>
    <row r="35" spans="1:7" ht="15" customHeight="1">
      <c r="A35" s="25">
        <v>27</v>
      </c>
      <c r="B35" s="82" t="s">
        <v>115</v>
      </c>
      <c r="C35" s="82" t="s">
        <v>18</v>
      </c>
      <c r="D35" s="81" t="s">
        <v>344</v>
      </c>
      <c r="E35" s="44">
        <v>0</v>
      </c>
      <c r="F35" s="74">
        <v>7.2</v>
      </c>
      <c r="G35" s="42">
        <f>'Ст. дев. Мн.'!E35+LARGE('Ст. дев. Мн.'!F35:F35,1)</f>
        <v>7.2</v>
      </c>
    </row>
    <row r="36" spans="1:7" ht="15" customHeight="1">
      <c r="A36" s="25">
        <v>28</v>
      </c>
      <c r="B36" s="82" t="s">
        <v>131</v>
      </c>
      <c r="C36" s="82" t="s">
        <v>25</v>
      </c>
      <c r="D36" s="81" t="s">
        <v>344</v>
      </c>
      <c r="E36" s="44">
        <v>0</v>
      </c>
      <c r="F36" s="74">
        <v>5.6</v>
      </c>
      <c r="G36" s="42">
        <f>'Ст. дев. Мн.'!E36+LARGE('Ст. дев. Мн.'!F36:F36,1)</f>
        <v>5.6</v>
      </c>
    </row>
    <row r="37" spans="1:7" ht="15" customHeight="1">
      <c r="A37" s="25">
        <v>29</v>
      </c>
      <c r="B37" s="82" t="s">
        <v>147</v>
      </c>
      <c r="C37" s="82" t="s">
        <v>148</v>
      </c>
      <c r="D37" s="81" t="s">
        <v>344</v>
      </c>
      <c r="E37" s="44">
        <v>0</v>
      </c>
      <c r="F37" s="74">
        <v>4.800000000000001</v>
      </c>
      <c r="G37" s="42">
        <f>'Ст. дев. Мн.'!E37+LARGE('Ст. дев. Мн.'!F37:F37,1)</f>
        <v>4.800000000000001</v>
      </c>
    </row>
    <row r="38" spans="1:7" ht="15" customHeight="1">
      <c r="A38" s="25">
        <v>30</v>
      </c>
      <c r="B38" s="82" t="s">
        <v>348</v>
      </c>
      <c r="C38" s="82" t="s">
        <v>66</v>
      </c>
      <c r="D38" s="81" t="s">
        <v>344</v>
      </c>
      <c r="E38" s="44">
        <v>0</v>
      </c>
      <c r="F38" s="74">
        <v>4</v>
      </c>
      <c r="G38" s="42">
        <f>'Ст. дев. Мн.'!E38+LARGE('Ст. дев. Мн.'!F38:F38,1)</f>
        <v>4</v>
      </c>
    </row>
    <row r="39" spans="1:7" ht="15" customHeight="1">
      <c r="A39" s="25">
        <v>31</v>
      </c>
      <c r="B39" s="82" t="s">
        <v>137</v>
      </c>
      <c r="C39" s="82" t="s">
        <v>66</v>
      </c>
      <c r="D39" s="81" t="s">
        <v>344</v>
      </c>
      <c r="E39" s="44">
        <v>0</v>
      </c>
      <c r="F39" s="74">
        <v>2.4000000000000004</v>
      </c>
      <c r="G39" s="42">
        <f>'Ст. дев. Мн.'!E39+LARGE('Ст. дев. Мн.'!F39:F39,1)</f>
        <v>2.4000000000000004</v>
      </c>
    </row>
    <row r="40" spans="1:7" ht="15" customHeight="1">
      <c r="A40" s="25">
        <v>32</v>
      </c>
      <c r="B40" s="82" t="s">
        <v>142</v>
      </c>
      <c r="C40" s="82" t="s">
        <v>107</v>
      </c>
      <c r="D40" s="81" t="s">
        <v>344</v>
      </c>
      <c r="E40" s="44">
        <v>0</v>
      </c>
      <c r="F40" s="74">
        <v>1.6</v>
      </c>
      <c r="G40" s="42">
        <f>'Ст. дев. Мн.'!E40+LARGE('Ст. дев. Мн.'!F40:F40,1)</f>
        <v>1.6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9.140625" style="1" customWidth="1"/>
    <col min="4" max="4" width="5.140625" style="1" customWidth="1"/>
    <col min="5" max="5" width="7.140625" style="1" customWidth="1"/>
    <col min="6" max="7" width="8.421875" style="1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6.5" customHeight="1">
      <c r="A2" s="8"/>
      <c r="D2" s="8"/>
      <c r="E2" s="8"/>
      <c r="F2" s="8"/>
    </row>
    <row r="3" spans="1:22" ht="16.5" customHeight="1">
      <c r="A3" s="10" t="s">
        <v>349</v>
      </c>
      <c r="B3" s="11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4.25" customHeight="1">
      <c r="A4" s="9"/>
      <c r="B4" s="55"/>
      <c r="C4" s="55"/>
      <c r="D4" s="9"/>
      <c r="E4" s="9"/>
      <c r="F4" s="9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ht="10.5" customHeight="1">
      <c r="A5" s="9"/>
      <c r="B5" s="55"/>
      <c r="C5" s="55"/>
      <c r="D5" s="57"/>
      <c r="E5" s="57"/>
      <c r="F5" s="57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7" ht="13.5" customHeight="1">
      <c r="A6" s="62" t="s">
        <v>2</v>
      </c>
      <c r="B6" s="85" t="s">
        <v>3</v>
      </c>
      <c r="C6" s="85" t="s">
        <v>4</v>
      </c>
      <c r="D6" s="62" t="s">
        <v>5</v>
      </c>
      <c r="E6" s="62" t="s">
        <v>78</v>
      </c>
      <c r="F6" s="86" t="s">
        <v>343</v>
      </c>
      <c r="G6" s="62" t="s">
        <v>7</v>
      </c>
    </row>
    <row r="7" spans="1:7" ht="22.5" customHeight="1">
      <c r="A7" s="62"/>
      <c r="B7" s="62"/>
      <c r="C7" s="62"/>
      <c r="D7" s="62"/>
      <c r="E7" s="62"/>
      <c r="F7" s="62"/>
      <c r="G7" s="62"/>
    </row>
    <row r="8" spans="1:7" ht="9" customHeight="1">
      <c r="A8" s="62"/>
      <c r="B8" s="62"/>
      <c r="C8" s="62"/>
      <c r="D8" s="62"/>
      <c r="E8" s="62"/>
      <c r="F8" s="62"/>
      <c r="G8" s="62"/>
    </row>
    <row r="9" spans="1:22" s="33" customFormat="1" ht="14.25" customHeight="1">
      <c r="A9" s="25">
        <v>1</v>
      </c>
      <c r="B9" s="46" t="s">
        <v>157</v>
      </c>
      <c r="C9" s="46" t="s">
        <v>40</v>
      </c>
      <c r="D9" s="64">
        <v>2000</v>
      </c>
      <c r="E9" s="68">
        <v>109</v>
      </c>
      <c r="F9" s="44">
        <v>100</v>
      </c>
      <c r="G9" s="67">
        <f>'Юниорки. Мн.'!E9+LARGE('Юниорки. Мн.'!F9:F9,1)</f>
        <v>209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4.25" customHeight="1">
      <c r="A10" s="25">
        <v>2</v>
      </c>
      <c r="B10" s="46" t="s">
        <v>156</v>
      </c>
      <c r="C10" s="46" t="s">
        <v>66</v>
      </c>
      <c r="D10" s="64">
        <v>2000</v>
      </c>
      <c r="E10" s="68">
        <v>132</v>
      </c>
      <c r="F10" s="44">
        <v>0</v>
      </c>
      <c r="G10" s="67">
        <f>'Юниорки. Мн.'!E10+LARGE('Юниорки. Мн.'!F10:F10,1)</f>
        <v>132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4.25" customHeight="1">
      <c r="A11" s="25">
        <v>3</v>
      </c>
      <c r="B11" s="47" t="s">
        <v>159</v>
      </c>
      <c r="C11" s="47" t="s">
        <v>42</v>
      </c>
      <c r="D11" s="54">
        <v>2001</v>
      </c>
      <c r="E11" s="68">
        <v>66.6</v>
      </c>
      <c r="F11" s="44">
        <v>52</v>
      </c>
      <c r="G11" s="67">
        <f>'Юниорки. Мн.'!E11+LARGE('Юниорки. Мн.'!F11:F11,1)</f>
        <v>118.6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7" ht="12.75" customHeight="1">
      <c r="A12" s="25">
        <v>4</v>
      </c>
      <c r="B12" s="46" t="s">
        <v>155</v>
      </c>
      <c r="C12" s="46" t="s">
        <v>99</v>
      </c>
      <c r="D12" s="64">
        <v>2000</v>
      </c>
      <c r="E12" s="68">
        <v>116</v>
      </c>
      <c r="F12" s="44">
        <v>0</v>
      </c>
      <c r="G12" s="67">
        <f>'Юниорки. Мн.'!E12+LARGE('Юниорки. Мн.'!F12:F12,1)</f>
        <v>116</v>
      </c>
    </row>
    <row r="13" spans="1:7" ht="12.75" customHeight="1">
      <c r="A13" s="25">
        <v>5</v>
      </c>
      <c r="B13" s="46" t="s">
        <v>161</v>
      </c>
      <c r="C13" s="46" t="s">
        <v>18</v>
      </c>
      <c r="D13" s="64">
        <v>2001</v>
      </c>
      <c r="E13" s="68">
        <v>67.3</v>
      </c>
      <c r="F13" s="44">
        <v>44</v>
      </c>
      <c r="G13" s="67">
        <f>'Юниорки. Мн.'!E13+LARGE('Юниорки. Мн.'!F13:F13,1)</f>
        <v>111.3</v>
      </c>
    </row>
    <row r="14" spans="1:7" ht="12.75" customHeight="1">
      <c r="A14" s="25">
        <v>6</v>
      </c>
      <c r="B14" s="46" t="s">
        <v>158</v>
      </c>
      <c r="C14" s="46" t="s">
        <v>93</v>
      </c>
      <c r="D14" s="64">
        <v>2001</v>
      </c>
      <c r="E14" s="68">
        <v>62.1</v>
      </c>
      <c r="F14" s="44">
        <v>37.6</v>
      </c>
      <c r="G14" s="67">
        <f>'Юниорки. Мн.'!E14+LARGE('Юниорки. Мн.'!F14:F14,1)</f>
        <v>99.7</v>
      </c>
    </row>
    <row r="15" spans="1:7" ht="12.75" customHeight="1">
      <c r="A15" s="25">
        <v>7</v>
      </c>
      <c r="B15" s="46" t="s">
        <v>173</v>
      </c>
      <c r="C15" s="46" t="s">
        <v>25</v>
      </c>
      <c r="D15" s="64">
        <v>2000</v>
      </c>
      <c r="E15" s="44">
        <v>68.7</v>
      </c>
      <c r="F15" s="44">
        <v>0</v>
      </c>
      <c r="G15" s="67">
        <f>'Юниорки. Мн.'!E15+LARGE('Юниорки. Мн.'!F15:F15,1)</f>
        <v>68.7</v>
      </c>
    </row>
    <row r="16" spans="1:7" ht="12.75" customHeight="1">
      <c r="A16" s="25">
        <v>8</v>
      </c>
      <c r="B16" s="28" t="s">
        <v>168</v>
      </c>
      <c r="C16" s="18" t="s">
        <v>73</v>
      </c>
      <c r="D16" s="54">
        <v>2001</v>
      </c>
      <c r="E16" s="44">
        <v>16</v>
      </c>
      <c r="F16" s="44">
        <v>27.200000000000003</v>
      </c>
      <c r="G16" s="67">
        <f>'Юниорки. Мн.'!E16+LARGE('Юниорки. Мн.'!F16:F16,1)</f>
        <v>43.2</v>
      </c>
    </row>
    <row r="17" spans="1:7" ht="12.75" customHeight="1">
      <c r="A17" s="25">
        <v>9</v>
      </c>
      <c r="B17" s="82" t="s">
        <v>165</v>
      </c>
      <c r="C17" s="82" t="s">
        <v>188</v>
      </c>
      <c r="D17" s="81" t="s">
        <v>350</v>
      </c>
      <c r="E17" s="20">
        <v>0</v>
      </c>
      <c r="F17" s="20">
        <v>43</v>
      </c>
      <c r="G17" s="67">
        <f>'Юниорки. Мн.'!E17+LARGE('Юниорки. Мн.'!F17:F17,1)</f>
        <v>43</v>
      </c>
    </row>
    <row r="18" spans="1:7" ht="12.75" customHeight="1">
      <c r="A18" s="25">
        <v>10</v>
      </c>
      <c r="B18" s="82" t="s">
        <v>160</v>
      </c>
      <c r="C18" s="82" t="s">
        <v>10</v>
      </c>
      <c r="D18" s="81" t="s">
        <v>350</v>
      </c>
      <c r="E18" s="20">
        <v>0</v>
      </c>
      <c r="F18" s="20">
        <v>40</v>
      </c>
      <c r="G18" s="67">
        <f>'Юниорки. Мн.'!E18+LARGE('Юниорки. Мн.'!F18:F18,1)</f>
        <v>40</v>
      </c>
    </row>
    <row r="19" spans="1:7" ht="12.75" customHeight="1">
      <c r="A19" s="25">
        <v>11</v>
      </c>
      <c r="B19" s="46" t="s">
        <v>164</v>
      </c>
      <c r="C19" s="46" t="s">
        <v>89</v>
      </c>
      <c r="D19" s="64">
        <v>2001</v>
      </c>
      <c r="E19" s="44">
        <v>2</v>
      </c>
      <c r="F19" s="44">
        <v>20.8</v>
      </c>
      <c r="G19" s="67">
        <f>'Юниорки. Мн.'!E19+LARGE('Юниорки. Мн.'!F19:F19,1)</f>
        <v>22.8</v>
      </c>
    </row>
    <row r="20" spans="1:7" ht="12.75" customHeight="1">
      <c r="A20" s="25">
        <v>12</v>
      </c>
      <c r="B20" s="82" t="s">
        <v>169</v>
      </c>
      <c r="C20" s="82" t="s">
        <v>12</v>
      </c>
      <c r="D20" s="81">
        <v>2001</v>
      </c>
      <c r="E20" s="44">
        <v>0</v>
      </c>
      <c r="F20" s="44">
        <v>22.4</v>
      </c>
      <c r="G20" s="67">
        <f>'Юниорки. Мн.'!E20+LARGE('Юниорки. Мн.'!F20:F20,1)</f>
        <v>22.4</v>
      </c>
    </row>
    <row r="21" spans="1:7" ht="12.75" customHeight="1">
      <c r="A21" s="25">
        <v>13</v>
      </c>
      <c r="B21" s="82" t="s">
        <v>351</v>
      </c>
      <c r="C21" s="82" t="s">
        <v>223</v>
      </c>
      <c r="D21" s="81">
        <v>2001</v>
      </c>
      <c r="E21" s="44">
        <v>0</v>
      </c>
      <c r="F21" s="44">
        <v>16</v>
      </c>
      <c r="G21" s="67">
        <f>'Юниорки. Мн.'!E21+LARGE('Юниорки. Мн.'!F21:F21,1)</f>
        <v>16</v>
      </c>
    </row>
    <row r="22" spans="1:7" ht="12.75" customHeight="1">
      <c r="A22" s="25">
        <v>14</v>
      </c>
      <c r="B22" s="82" t="s">
        <v>352</v>
      </c>
      <c r="C22" s="82" t="s">
        <v>73</v>
      </c>
      <c r="D22" s="81">
        <v>2001</v>
      </c>
      <c r="E22" s="44">
        <v>0</v>
      </c>
      <c r="F22" s="44">
        <v>11.2</v>
      </c>
      <c r="G22" s="67">
        <f>'Юниорки. Мн.'!E22+LARGE('Юниорки. Мн.'!F22:F22,1)</f>
        <v>11.2</v>
      </c>
    </row>
    <row r="23" spans="1:7" ht="12.75" customHeight="1">
      <c r="A23" s="25">
        <v>15</v>
      </c>
      <c r="B23" s="82" t="s">
        <v>171</v>
      </c>
      <c r="C23" s="82" t="s">
        <v>353</v>
      </c>
      <c r="D23" s="81">
        <v>2001</v>
      </c>
      <c r="E23" s="44">
        <v>0</v>
      </c>
      <c r="F23" s="44">
        <v>9.600000000000001</v>
      </c>
      <c r="G23" s="67">
        <f>'Юниорки. Мн.'!E23+LARGE('Юниорки. Мн.'!F23:F23,1)</f>
        <v>9.600000000000001</v>
      </c>
    </row>
    <row r="24" spans="1:7" ht="12.75" customHeight="1">
      <c r="A24" s="25">
        <v>16</v>
      </c>
      <c r="B24" s="28" t="s">
        <v>179</v>
      </c>
      <c r="C24" s="87" t="s">
        <v>18</v>
      </c>
      <c r="D24" s="54">
        <v>2001</v>
      </c>
      <c r="E24" s="44">
        <v>2.8</v>
      </c>
      <c r="F24" s="44">
        <v>0</v>
      </c>
      <c r="G24" s="67">
        <f>'Юниорки. Мн.'!E24+LARGE('Юниорки. Мн.'!F24:F24,1)</f>
        <v>2.8</v>
      </c>
    </row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8"/>
    </row>
    <row r="3" spans="1:5" ht="16.5" customHeight="1">
      <c r="A3" s="71" t="s">
        <v>354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335</v>
      </c>
      <c r="F6" s="13" t="s">
        <v>7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6" ht="12.75" customHeight="1">
      <c r="A9" s="88">
        <v>1</v>
      </c>
      <c r="B9" s="89" t="s">
        <v>355</v>
      </c>
      <c r="C9" s="89" t="s">
        <v>42</v>
      </c>
      <c r="D9" s="88" t="s">
        <v>336</v>
      </c>
      <c r="E9" s="20">
        <v>34</v>
      </c>
      <c r="F9" s="67">
        <f>LARGE('Мл. юн. Мн.'!E9:E9,1)</f>
        <v>34</v>
      </c>
    </row>
    <row r="10" spans="1:6" ht="12.75" customHeight="1">
      <c r="A10" s="88">
        <v>2</v>
      </c>
      <c r="B10" s="89" t="s">
        <v>201</v>
      </c>
      <c r="C10" s="89" t="s">
        <v>10</v>
      </c>
      <c r="D10" s="88" t="s">
        <v>336</v>
      </c>
      <c r="E10" s="20">
        <v>26</v>
      </c>
      <c r="F10" s="67">
        <f>LARGE('Мл. юн. Мн.'!E10:E10,1)</f>
        <v>26</v>
      </c>
    </row>
    <row r="11" spans="1:6" ht="12.75" customHeight="1">
      <c r="A11" s="88">
        <v>3</v>
      </c>
      <c r="B11" s="89" t="s">
        <v>356</v>
      </c>
      <c r="C11" s="89" t="s">
        <v>66</v>
      </c>
      <c r="D11" s="88" t="s">
        <v>336</v>
      </c>
      <c r="E11" s="20">
        <v>24</v>
      </c>
      <c r="F11" s="67">
        <f>LARGE('Мл. юн. Мн.'!E11:E11,1)</f>
        <v>24</v>
      </c>
    </row>
    <row r="12" spans="1:6" ht="12.75" customHeight="1">
      <c r="A12" s="88">
        <v>4</v>
      </c>
      <c r="B12" s="89" t="s">
        <v>196</v>
      </c>
      <c r="C12" s="89" t="s">
        <v>148</v>
      </c>
      <c r="D12" s="88" t="s">
        <v>336</v>
      </c>
      <c r="E12" s="20">
        <v>22</v>
      </c>
      <c r="F12" s="67">
        <f>LARGE('Мл. юн. Мн.'!E12:E12,1)</f>
        <v>22</v>
      </c>
    </row>
    <row r="13" spans="1:6" ht="12.75" customHeight="1">
      <c r="A13" s="88">
        <v>5</v>
      </c>
      <c r="B13" s="89" t="s">
        <v>199</v>
      </c>
      <c r="C13" s="89" t="s">
        <v>10</v>
      </c>
      <c r="D13" s="88" t="s">
        <v>336</v>
      </c>
      <c r="E13" s="20">
        <v>20</v>
      </c>
      <c r="F13" s="67">
        <f>LARGE('Мл. юн. Мн.'!E13:E13,1)</f>
        <v>20</v>
      </c>
    </row>
    <row r="14" spans="1:6" ht="12.75" customHeight="1">
      <c r="A14" s="88">
        <v>6</v>
      </c>
      <c r="B14" s="89" t="s">
        <v>357</v>
      </c>
      <c r="C14" s="89" t="s">
        <v>66</v>
      </c>
      <c r="D14" s="88" t="s">
        <v>336</v>
      </c>
      <c r="E14" s="20">
        <v>12</v>
      </c>
      <c r="F14" s="67">
        <f>LARGE('Мл. юн. Мн.'!E14:E14,1)</f>
        <v>12</v>
      </c>
    </row>
    <row r="15" spans="1:6" ht="12.75" customHeight="1">
      <c r="A15" s="88">
        <v>7</v>
      </c>
      <c r="B15" s="89" t="s">
        <v>208</v>
      </c>
      <c r="C15" s="89" t="s">
        <v>66</v>
      </c>
      <c r="D15" s="88" t="s">
        <v>336</v>
      </c>
      <c r="E15" s="20">
        <v>10</v>
      </c>
      <c r="F15" s="67">
        <f>LARGE('Мл. юн. Мн.'!E15:E15,1)</f>
        <v>10</v>
      </c>
    </row>
    <row r="16" spans="1:6" ht="12.75" customHeight="1">
      <c r="A16" s="88">
        <v>8</v>
      </c>
      <c r="B16" s="89" t="s">
        <v>358</v>
      </c>
      <c r="C16" s="89" t="s">
        <v>292</v>
      </c>
      <c r="D16" s="88" t="s">
        <v>336</v>
      </c>
      <c r="E16" s="20">
        <v>8</v>
      </c>
      <c r="F16" s="67">
        <f>LARGE('Мл. юн. Мн.'!E16:E16,1)</f>
        <v>8</v>
      </c>
    </row>
    <row r="17" spans="1:6" ht="12.75" customHeight="1">
      <c r="A17" s="88">
        <v>9</v>
      </c>
      <c r="B17" s="89" t="s">
        <v>359</v>
      </c>
      <c r="C17" s="89" t="s">
        <v>25</v>
      </c>
      <c r="D17" s="88" t="s">
        <v>336</v>
      </c>
      <c r="E17" s="20">
        <v>5</v>
      </c>
      <c r="F17" s="67">
        <f>LARGE('Мл. юн. Мн.'!E17:E17,1)</f>
        <v>5</v>
      </c>
    </row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6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8"/>
    </row>
    <row r="3" spans="1:6" ht="12.75" customHeight="1">
      <c r="A3" s="71" t="s">
        <v>360</v>
      </c>
      <c r="B3" s="10"/>
      <c r="C3" s="10"/>
      <c r="D3" s="11"/>
      <c r="E3" s="11"/>
      <c r="F3" s="11"/>
    </row>
    <row r="4" spans="1:6" ht="12.75" customHeight="1">
      <c r="A4" s="8"/>
      <c r="D4" s="8"/>
      <c r="E4" s="8"/>
      <c r="F4" s="8"/>
    </row>
    <row r="5" spans="1:6" ht="12.75" customHeight="1">
      <c r="A5" s="8"/>
      <c r="D5" s="8"/>
      <c r="E5" s="8"/>
      <c r="F5" s="8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230</v>
      </c>
      <c r="F6" s="13" t="s">
        <v>343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3" customFormat="1" ht="12.75" customHeight="1">
      <c r="A9" s="25">
        <v>1</v>
      </c>
      <c r="B9" s="26" t="s">
        <v>232</v>
      </c>
      <c r="C9" s="26" t="s">
        <v>18</v>
      </c>
      <c r="D9" s="64">
        <v>2002</v>
      </c>
      <c r="E9" s="44">
        <v>71.7</v>
      </c>
      <c r="F9" s="44">
        <v>100</v>
      </c>
      <c r="G9" s="42">
        <f>'Ст. юн. Мн.'!E9+LARGE('Ст. юн. Мн.'!F9:F9,1)</f>
        <v>171.7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2.75" customHeight="1">
      <c r="A10" s="25">
        <v>2</v>
      </c>
      <c r="B10" s="90" t="s">
        <v>236</v>
      </c>
      <c r="C10" s="90" t="s">
        <v>55</v>
      </c>
      <c r="D10" s="64">
        <v>2002</v>
      </c>
      <c r="E10" s="44">
        <v>5</v>
      </c>
      <c r="F10" s="44">
        <v>80</v>
      </c>
      <c r="G10" s="42">
        <f>'Ст. юн. Мн.'!E10+LARGE('Ст. юн. Мн.'!F10:F10,1)</f>
        <v>85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2.75" customHeight="1">
      <c r="A11" s="25">
        <v>3</v>
      </c>
      <c r="B11" s="18" t="s">
        <v>241</v>
      </c>
      <c r="C11" s="18" t="s">
        <v>18</v>
      </c>
      <c r="D11" s="91" t="s">
        <v>344</v>
      </c>
      <c r="E11" s="44">
        <v>0</v>
      </c>
      <c r="F11" s="20">
        <v>80</v>
      </c>
      <c r="G11" s="42">
        <f>'Ст. юн. Мн.'!E11+LARGE('Ст. юн. Мн.'!F11:F11,1)</f>
        <v>80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3" customFormat="1" ht="12.75" customHeight="1">
      <c r="A12" s="25">
        <v>4</v>
      </c>
      <c r="B12" s="90" t="s">
        <v>361</v>
      </c>
      <c r="C12" s="90" t="s">
        <v>73</v>
      </c>
      <c r="D12" s="64">
        <v>2002</v>
      </c>
      <c r="E12" s="44">
        <v>0</v>
      </c>
      <c r="F12" s="41">
        <v>65</v>
      </c>
      <c r="G12" s="42">
        <f>'Ст. юн. Мн.'!E12+LARGE('Ст. юн. Мн.'!F12:F12,1)</f>
        <v>65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3" customFormat="1" ht="12.75" customHeight="1">
      <c r="A13" s="25">
        <v>5</v>
      </c>
      <c r="B13" s="18" t="s">
        <v>240</v>
      </c>
      <c r="C13" s="18" t="s">
        <v>66</v>
      </c>
      <c r="D13" s="91" t="s">
        <v>344</v>
      </c>
      <c r="E13" s="44">
        <v>0</v>
      </c>
      <c r="F13" s="20">
        <v>64</v>
      </c>
      <c r="G13" s="42">
        <f>'Ст. юн. Мн.'!E13+LARGE('Ст. юн. Мн.'!F13:F13,1)</f>
        <v>64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3" customFormat="1" ht="12.75" customHeight="1">
      <c r="A14" s="25">
        <v>6</v>
      </c>
      <c r="B14" s="90" t="s">
        <v>234</v>
      </c>
      <c r="C14" s="90" t="s">
        <v>73</v>
      </c>
      <c r="D14" s="64">
        <v>2002</v>
      </c>
      <c r="E14" s="43">
        <v>7.7</v>
      </c>
      <c r="F14" s="41">
        <v>51</v>
      </c>
      <c r="G14" s="42">
        <f>'Ст. юн. Мн.'!E14+LARGE('Ст. юн. Мн.'!F14:F14,1)</f>
        <v>58.7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3" customFormat="1" ht="12.75" customHeight="1">
      <c r="A15" s="25">
        <v>7</v>
      </c>
      <c r="B15" s="90" t="s">
        <v>237</v>
      </c>
      <c r="C15" s="90" t="s">
        <v>18</v>
      </c>
      <c r="D15" s="64">
        <v>2002</v>
      </c>
      <c r="E15" s="44">
        <v>0</v>
      </c>
      <c r="F15" s="41">
        <v>55</v>
      </c>
      <c r="G15" s="42">
        <f>'Ст. юн. Мн.'!E15+LARGE('Ст. юн. Мн.'!F15:F15,1)</f>
        <v>55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3" customFormat="1" ht="12.75" customHeight="1">
      <c r="A16" s="25">
        <v>8</v>
      </c>
      <c r="B16" s="18" t="s">
        <v>235</v>
      </c>
      <c r="C16" s="18" t="s">
        <v>16</v>
      </c>
      <c r="D16" s="91" t="s">
        <v>344</v>
      </c>
      <c r="E16" s="44">
        <v>0</v>
      </c>
      <c r="F16" s="20">
        <v>52</v>
      </c>
      <c r="G16" s="42">
        <f>'Ст. юн. Мн.'!E16+LARGE('Ст. юн. Мн.'!F16:F16,1)</f>
        <v>52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3" customFormat="1" ht="12.75" customHeight="1">
      <c r="A17" s="25">
        <v>9</v>
      </c>
      <c r="B17" s="90" t="s">
        <v>362</v>
      </c>
      <c r="C17" s="90" t="s">
        <v>25</v>
      </c>
      <c r="D17" s="64">
        <v>2002</v>
      </c>
      <c r="E17" s="44">
        <v>0</v>
      </c>
      <c r="F17" s="41">
        <v>47</v>
      </c>
      <c r="G17" s="42">
        <f>'Ст. юн. Мн.'!E17+LARGE('Ст. юн. Мн.'!F17:F17,1)</f>
        <v>47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3" customFormat="1" ht="12.75" customHeight="1">
      <c r="A18" s="25">
        <v>10</v>
      </c>
      <c r="B18" s="18" t="s">
        <v>239</v>
      </c>
      <c r="C18" s="18" t="s">
        <v>111</v>
      </c>
      <c r="D18" s="91" t="s">
        <v>344</v>
      </c>
      <c r="E18" s="44">
        <v>0</v>
      </c>
      <c r="F18" s="20">
        <v>44</v>
      </c>
      <c r="G18" s="42">
        <f>'Ст. юн. Мн.'!E18+LARGE('Ст. юн. Мн.'!F18:F18,1)</f>
        <v>44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7" ht="12.75" customHeight="1">
      <c r="A19" s="25">
        <v>11</v>
      </c>
      <c r="B19" s="90" t="s">
        <v>238</v>
      </c>
      <c r="C19" s="90" t="s">
        <v>14</v>
      </c>
      <c r="D19" s="64">
        <v>2002</v>
      </c>
      <c r="E19" s="44">
        <v>0</v>
      </c>
      <c r="F19" s="41">
        <v>43</v>
      </c>
      <c r="G19" s="42">
        <f>'Ст. юн. Мн.'!E19+LARGE('Ст. юн. Мн.'!F19:F19,1)</f>
        <v>43</v>
      </c>
    </row>
    <row r="20" spans="1:7" ht="12.75" customHeight="1">
      <c r="A20" s="25">
        <v>12</v>
      </c>
      <c r="B20" s="18" t="s">
        <v>244</v>
      </c>
      <c r="C20" s="18" t="s">
        <v>42</v>
      </c>
      <c r="D20" s="91" t="s">
        <v>344</v>
      </c>
      <c r="E20" s="44">
        <v>0</v>
      </c>
      <c r="F20" s="20">
        <v>40.800000000000004</v>
      </c>
      <c r="G20" s="42">
        <f>'Ст. юн. Мн.'!E20+LARGE('Ст. юн. Мн.'!F20:F20,1)</f>
        <v>40.800000000000004</v>
      </c>
    </row>
    <row r="21" spans="1:7" ht="12.75" customHeight="1">
      <c r="A21" s="25">
        <v>13</v>
      </c>
      <c r="B21" s="18" t="s">
        <v>251</v>
      </c>
      <c r="C21" s="18" t="s">
        <v>99</v>
      </c>
      <c r="D21" s="91" t="s">
        <v>344</v>
      </c>
      <c r="E21" s="44">
        <v>0</v>
      </c>
      <c r="F21" s="20">
        <v>37.6</v>
      </c>
      <c r="G21" s="42">
        <f>'Ст. юн. Мн.'!E21+LARGE('Ст. юн. Мн.'!F21:F21,1)</f>
        <v>37.6</v>
      </c>
    </row>
    <row r="22" spans="1:7" ht="12.75" customHeight="1">
      <c r="A22" s="25">
        <v>14</v>
      </c>
      <c r="B22" s="18" t="s">
        <v>363</v>
      </c>
      <c r="C22" s="18" t="s">
        <v>223</v>
      </c>
      <c r="D22" s="91" t="s">
        <v>344</v>
      </c>
      <c r="E22" s="44">
        <v>0</v>
      </c>
      <c r="F22" s="20">
        <v>34.4</v>
      </c>
      <c r="G22" s="42">
        <f>'Ст. юн. Мн.'!E22+LARGE('Ст. юн. Мн.'!F22:F22,1)</f>
        <v>34.4</v>
      </c>
    </row>
    <row r="23" spans="1:7" ht="12.75" customHeight="1">
      <c r="A23" s="25">
        <v>15</v>
      </c>
      <c r="B23" s="18" t="s">
        <v>250</v>
      </c>
      <c r="C23" s="18" t="s">
        <v>89</v>
      </c>
      <c r="D23" s="91" t="s">
        <v>344</v>
      </c>
      <c r="E23" s="44">
        <v>0</v>
      </c>
      <c r="F23" s="20">
        <v>32</v>
      </c>
      <c r="G23" s="42">
        <f>'Ст. юн. Мн.'!E23+LARGE('Ст. юн. Мн.'!F23:F23,1)</f>
        <v>32</v>
      </c>
    </row>
    <row r="24" spans="1:7" ht="12.75" customHeight="1">
      <c r="A24" s="25">
        <v>16</v>
      </c>
      <c r="B24" s="90" t="s">
        <v>364</v>
      </c>
      <c r="C24" s="90" t="s">
        <v>73</v>
      </c>
      <c r="D24" s="92" t="s">
        <v>365</v>
      </c>
      <c r="E24" s="44">
        <v>0</v>
      </c>
      <c r="F24" s="41">
        <v>31</v>
      </c>
      <c r="G24" s="42">
        <f>'Ст. юн. Мн.'!E24+LARGE('Ст. юн. Мн.'!F24:F24,1)</f>
        <v>31</v>
      </c>
    </row>
    <row r="25" spans="1:7" ht="12.75" customHeight="1">
      <c r="A25" s="25">
        <v>17</v>
      </c>
      <c r="B25" s="18" t="s">
        <v>366</v>
      </c>
      <c r="C25" s="18" t="s">
        <v>340</v>
      </c>
      <c r="D25" s="91" t="s">
        <v>344</v>
      </c>
      <c r="E25" s="44">
        <v>0</v>
      </c>
      <c r="F25" s="20">
        <v>29.6</v>
      </c>
      <c r="G25" s="42">
        <f>'Ст. юн. Мн.'!E25+LARGE('Ст. юн. Мн.'!F25:F25,1)</f>
        <v>29.6</v>
      </c>
    </row>
    <row r="26" spans="1:7" ht="15" customHeight="1">
      <c r="A26" s="25">
        <v>18</v>
      </c>
      <c r="B26" s="18" t="s">
        <v>263</v>
      </c>
      <c r="C26" s="18" t="s">
        <v>111</v>
      </c>
      <c r="D26" s="91" t="s">
        <v>344</v>
      </c>
      <c r="E26" s="44">
        <v>0</v>
      </c>
      <c r="F26" s="20">
        <v>24.8</v>
      </c>
      <c r="G26" s="42">
        <f>'Ст. юн. Мн.'!E26+LARGE('Ст. юн. Мн.'!F26:F26,1)</f>
        <v>24.8</v>
      </c>
    </row>
    <row r="27" spans="1:7" ht="15" customHeight="1">
      <c r="A27" s="25">
        <v>19</v>
      </c>
      <c r="B27" s="18" t="s">
        <v>367</v>
      </c>
      <c r="C27" s="18" t="s">
        <v>133</v>
      </c>
      <c r="D27" s="91" t="s">
        <v>344</v>
      </c>
      <c r="E27" s="44">
        <v>0</v>
      </c>
      <c r="F27" s="20">
        <v>22.4</v>
      </c>
      <c r="G27" s="42">
        <f>'Ст. юн. Мн.'!E27+LARGE('Ст. юн. Мн.'!F27:F27,1)</f>
        <v>22.4</v>
      </c>
    </row>
    <row r="28" spans="1:7" ht="15" customHeight="1">
      <c r="A28" s="25">
        <v>20</v>
      </c>
      <c r="B28" s="90" t="s">
        <v>282</v>
      </c>
      <c r="C28" s="90" t="s">
        <v>368</v>
      </c>
      <c r="D28" s="64">
        <v>2002</v>
      </c>
      <c r="E28" s="44">
        <v>0</v>
      </c>
      <c r="F28" s="41">
        <v>20</v>
      </c>
      <c r="G28" s="42">
        <f>'Ст. юн. Мн.'!E28+LARGE('Ст. юн. Мн.'!F28:F28,1)</f>
        <v>20</v>
      </c>
    </row>
    <row r="29" spans="1:7" ht="15" customHeight="1">
      <c r="A29" s="25">
        <v>21</v>
      </c>
      <c r="B29" s="90" t="s">
        <v>274</v>
      </c>
      <c r="C29" s="90" t="s">
        <v>223</v>
      </c>
      <c r="D29" s="64">
        <v>2002</v>
      </c>
      <c r="E29" s="44">
        <v>0</v>
      </c>
      <c r="F29" s="41">
        <v>18</v>
      </c>
      <c r="G29" s="42">
        <f>'Ст. юн. Мн.'!E29+LARGE('Ст. юн. Мн.'!F29:F29,1)</f>
        <v>18</v>
      </c>
    </row>
    <row r="30" spans="1:7" ht="15" customHeight="1">
      <c r="A30" s="25">
        <v>22</v>
      </c>
      <c r="B30" s="18" t="s">
        <v>369</v>
      </c>
      <c r="C30" s="18" t="s">
        <v>66</v>
      </c>
      <c r="D30" s="91" t="s">
        <v>344</v>
      </c>
      <c r="E30" s="44">
        <v>0</v>
      </c>
      <c r="F30" s="20">
        <v>14.4</v>
      </c>
      <c r="G30" s="42">
        <f>'Ст. юн. Мн.'!E30+LARGE('Ст. юн. Мн.'!F30:F30,1)</f>
        <v>14.4</v>
      </c>
    </row>
    <row r="31" spans="1:7" ht="15" customHeight="1">
      <c r="A31" s="25">
        <v>23</v>
      </c>
      <c r="B31" s="18" t="s">
        <v>246</v>
      </c>
      <c r="C31" s="18" t="s">
        <v>25</v>
      </c>
      <c r="D31" s="91" t="s">
        <v>344</v>
      </c>
      <c r="E31" s="44">
        <v>0</v>
      </c>
      <c r="F31" s="20">
        <v>12.8</v>
      </c>
      <c r="G31" s="42">
        <f>'Ст. юн. Мн.'!E31+LARGE('Ст. юн. Мн.'!F31:F31,1)</f>
        <v>12.8</v>
      </c>
    </row>
    <row r="32" spans="1:7" ht="15" customHeight="1">
      <c r="A32" s="25">
        <v>24</v>
      </c>
      <c r="B32" s="18" t="s">
        <v>278</v>
      </c>
      <c r="C32" s="18" t="s">
        <v>99</v>
      </c>
      <c r="D32" s="91" t="s">
        <v>344</v>
      </c>
      <c r="E32" s="44">
        <v>0</v>
      </c>
      <c r="F32" s="20">
        <v>11.2</v>
      </c>
      <c r="G32" s="42">
        <f>'Ст. юн. Мн.'!E32+LARGE('Ст. юн. Мн.'!F32:F32,1)</f>
        <v>11.2</v>
      </c>
    </row>
    <row r="33" spans="1:7" ht="15" customHeight="1">
      <c r="A33" s="25">
        <v>25</v>
      </c>
      <c r="B33" s="90" t="s">
        <v>370</v>
      </c>
      <c r="C33" s="90" t="s">
        <v>73</v>
      </c>
      <c r="D33" s="64">
        <v>2002</v>
      </c>
      <c r="E33" s="44">
        <v>0</v>
      </c>
      <c r="F33" s="41">
        <v>10</v>
      </c>
      <c r="G33" s="42">
        <f>'Ст. юн. Мн.'!E33+LARGE('Ст. юн. Мн.'!F33:F33,1)</f>
        <v>10</v>
      </c>
    </row>
    <row r="34" spans="1:7" ht="15" customHeight="1">
      <c r="A34" s="25">
        <v>26</v>
      </c>
      <c r="B34" s="90" t="s">
        <v>371</v>
      </c>
      <c r="C34" s="90" t="s">
        <v>73</v>
      </c>
      <c r="D34" s="64">
        <v>2002</v>
      </c>
      <c r="E34" s="44">
        <v>0</v>
      </c>
      <c r="F34" s="41">
        <v>8</v>
      </c>
      <c r="G34" s="42">
        <f>'Ст. юн. Мн.'!E34+LARGE('Ст. юн. Мн.'!F34:F34,1)</f>
        <v>8</v>
      </c>
    </row>
    <row r="35" spans="1:7" ht="15" customHeight="1">
      <c r="A35" s="25">
        <v>27</v>
      </c>
      <c r="B35" s="18" t="s">
        <v>372</v>
      </c>
      <c r="C35" s="18" t="s">
        <v>18</v>
      </c>
      <c r="D35" s="91" t="s">
        <v>344</v>
      </c>
      <c r="E35" s="44">
        <v>0</v>
      </c>
      <c r="F35" s="20">
        <v>7.2</v>
      </c>
      <c r="G35" s="42">
        <f>'Ст. юн. Мн.'!E35+LARGE('Ст. юн. Мн.'!F35:F35,1)</f>
        <v>7.2</v>
      </c>
    </row>
    <row r="36" spans="1:7" ht="15" customHeight="1">
      <c r="A36" s="25">
        <v>28</v>
      </c>
      <c r="B36" s="90" t="s">
        <v>277</v>
      </c>
      <c r="C36" s="90" t="s">
        <v>73</v>
      </c>
      <c r="D36" s="64">
        <v>2002</v>
      </c>
      <c r="E36" s="44">
        <v>0</v>
      </c>
      <c r="F36" s="41">
        <v>7</v>
      </c>
      <c r="G36" s="42">
        <f>'Ст. юн. Мн.'!E36+LARGE('Ст. юн. Мн.'!F36:F36,1)</f>
        <v>7</v>
      </c>
    </row>
    <row r="37" spans="1:7" ht="15" customHeight="1">
      <c r="A37" s="25">
        <v>29</v>
      </c>
      <c r="B37" s="90" t="s">
        <v>373</v>
      </c>
      <c r="C37" s="90" t="s">
        <v>73</v>
      </c>
      <c r="D37" s="64">
        <v>2002</v>
      </c>
      <c r="E37" s="44">
        <v>0</v>
      </c>
      <c r="F37" s="41">
        <v>6</v>
      </c>
      <c r="G37" s="42">
        <f>'Ст. юн. Мн.'!E37+LARGE('Ст. юн. Мн.'!F37:F37,1)</f>
        <v>6</v>
      </c>
    </row>
    <row r="38" spans="1:7" ht="15" customHeight="1">
      <c r="A38" s="25">
        <v>30</v>
      </c>
      <c r="B38" s="18" t="s">
        <v>271</v>
      </c>
      <c r="C38" s="18" t="s">
        <v>42</v>
      </c>
      <c r="D38" s="91" t="s">
        <v>344</v>
      </c>
      <c r="E38" s="44">
        <v>0</v>
      </c>
      <c r="F38" s="20">
        <v>5.6</v>
      </c>
      <c r="G38" s="42">
        <f>'Ст. юн. Мн.'!E38+LARGE('Ст. юн. Мн.'!F38:F38,1)</f>
        <v>5.6</v>
      </c>
    </row>
    <row r="39" spans="1:7" ht="15" customHeight="1">
      <c r="A39" s="25">
        <v>31</v>
      </c>
      <c r="B39" s="90" t="s">
        <v>374</v>
      </c>
      <c r="C39" s="90" t="s">
        <v>18</v>
      </c>
      <c r="D39" s="64">
        <v>2002</v>
      </c>
      <c r="E39" s="44">
        <v>0</v>
      </c>
      <c r="F39" s="41">
        <v>5</v>
      </c>
      <c r="G39" s="42">
        <f>'Ст. юн. Мн.'!E39+LARGE('Ст. юн. Мн.'!F39:F39,1)</f>
        <v>5</v>
      </c>
    </row>
    <row r="40" spans="1:7" ht="15" customHeight="1">
      <c r="A40" s="25">
        <v>32</v>
      </c>
      <c r="B40" s="18" t="s">
        <v>249</v>
      </c>
      <c r="C40" s="18" t="s">
        <v>25</v>
      </c>
      <c r="D40" s="91" t="s">
        <v>344</v>
      </c>
      <c r="E40" s="44">
        <v>0</v>
      </c>
      <c r="F40" s="20">
        <v>4.800000000000001</v>
      </c>
      <c r="G40" s="42">
        <f>'Ст. юн. Мн.'!E40+LARGE('Ст. юн. Мн.'!F40:F40,1)</f>
        <v>4.800000000000001</v>
      </c>
    </row>
    <row r="41" spans="1:7" ht="15" customHeight="1">
      <c r="A41" s="25">
        <v>33</v>
      </c>
      <c r="B41" s="90" t="s">
        <v>245</v>
      </c>
      <c r="C41" s="90" t="s">
        <v>10</v>
      </c>
      <c r="D41" s="64">
        <v>2002</v>
      </c>
      <c r="E41" s="44">
        <v>0</v>
      </c>
      <c r="F41" s="41">
        <v>4</v>
      </c>
      <c r="G41" s="42">
        <f>'Ст. юн. Мн.'!E41+LARGE('Ст. юн. Мн.'!F41:F41,1)</f>
        <v>4</v>
      </c>
    </row>
    <row r="42" spans="1:7" ht="15" customHeight="1">
      <c r="A42" s="25">
        <v>34</v>
      </c>
      <c r="B42" s="18" t="s">
        <v>375</v>
      </c>
      <c r="C42" s="18" t="s">
        <v>148</v>
      </c>
      <c r="D42" s="91" t="s">
        <v>344</v>
      </c>
      <c r="E42" s="44">
        <v>0</v>
      </c>
      <c r="F42" s="20">
        <v>3.2</v>
      </c>
      <c r="G42" s="42">
        <f>'Ст. юн. Мн.'!E42+LARGE('Ст. юн. Мн.'!F42:F42,1)</f>
        <v>3.2</v>
      </c>
    </row>
    <row r="43" spans="1:7" ht="15" customHeight="1">
      <c r="A43" s="25">
        <v>35</v>
      </c>
      <c r="B43" s="18" t="s">
        <v>376</v>
      </c>
      <c r="C43" s="18" t="s">
        <v>89</v>
      </c>
      <c r="D43" s="91" t="s">
        <v>344</v>
      </c>
      <c r="E43" s="44">
        <v>0</v>
      </c>
      <c r="F43" s="20">
        <v>2.4000000000000004</v>
      </c>
      <c r="G43" s="42">
        <f>'Ст. юн. Мн.'!E43+LARGE('Ст. юн. Мн.'!F43:F43,1)</f>
        <v>2.4000000000000004</v>
      </c>
    </row>
    <row r="44" spans="1:7" ht="15" customHeight="1">
      <c r="A44" s="25">
        <v>36</v>
      </c>
      <c r="B44" s="90" t="s">
        <v>264</v>
      </c>
      <c r="C44" s="90" t="s">
        <v>18</v>
      </c>
      <c r="D44" s="64">
        <v>2002</v>
      </c>
      <c r="E44" s="44">
        <v>0</v>
      </c>
      <c r="F44" s="41">
        <v>2</v>
      </c>
      <c r="G44" s="42">
        <f>'Ст. юн. Мн.'!E44+LARGE('Ст. юн. Мн.'!F44:F44,1)</f>
        <v>2</v>
      </c>
    </row>
    <row r="45" spans="1:7" ht="15" customHeight="1">
      <c r="A45" s="25">
        <v>37</v>
      </c>
      <c r="B45" s="18" t="s">
        <v>270</v>
      </c>
      <c r="C45" s="18" t="s">
        <v>66</v>
      </c>
      <c r="D45" s="91" t="s">
        <v>344</v>
      </c>
      <c r="E45" s="44">
        <v>0</v>
      </c>
      <c r="F45" s="20">
        <v>1.6</v>
      </c>
      <c r="G45" s="42">
        <f>'Ст. юн. Мн.'!E45+LARGE('Ст. юн. Мн.'!F45:F45,1)</f>
        <v>1.6</v>
      </c>
    </row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7"/>
  <sheetViews>
    <sheetView zoomScale="120" zoomScaleNormal="120" workbookViewId="0" topLeftCell="A1">
      <selection activeCell="E11" sqref="E1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33" customWidth="1"/>
    <col min="6" max="6" width="9.8515625" style="33" customWidth="1"/>
    <col min="7" max="7" width="9.8515625" style="1" customWidth="1"/>
    <col min="8" max="22" width="8.00390625" style="1" customWidth="1"/>
    <col min="23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34"/>
      <c r="F2" s="34"/>
    </row>
    <row r="3" spans="1:7" ht="12.75" customHeight="1">
      <c r="A3" s="71" t="s">
        <v>377</v>
      </c>
      <c r="B3" s="10"/>
      <c r="C3" s="10"/>
      <c r="D3" s="11"/>
      <c r="E3" s="35"/>
      <c r="F3" s="35"/>
      <c r="G3" s="77"/>
    </row>
    <row r="4" spans="1:6" ht="12.75" customHeight="1">
      <c r="A4" s="9"/>
      <c r="B4" s="55"/>
      <c r="C4" s="55"/>
      <c r="D4" s="9"/>
      <c r="E4" s="56"/>
      <c r="F4" s="56"/>
    </row>
    <row r="5" spans="1:6" ht="12.75" customHeight="1">
      <c r="A5" s="9"/>
      <c r="B5" s="55"/>
      <c r="C5" s="55"/>
      <c r="D5" s="9"/>
      <c r="E5" s="56"/>
      <c r="F5" s="56"/>
    </row>
    <row r="6" spans="1:7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230</v>
      </c>
      <c r="F6" s="13" t="s">
        <v>343</v>
      </c>
      <c r="G6" s="13" t="s">
        <v>7</v>
      </c>
    </row>
    <row r="7" spans="1:7" ht="12.75" customHeight="1">
      <c r="A7" s="13"/>
      <c r="B7" s="13"/>
      <c r="C7" s="13"/>
      <c r="D7" s="13"/>
      <c r="E7" s="13"/>
      <c r="F7" s="13"/>
      <c r="G7" s="13"/>
    </row>
    <row r="8" spans="1:7" ht="12.75" customHeight="1">
      <c r="A8" s="13"/>
      <c r="B8" s="13"/>
      <c r="C8" s="13"/>
      <c r="D8" s="13"/>
      <c r="E8" s="13"/>
      <c r="F8" s="13"/>
      <c r="G8" s="13"/>
    </row>
    <row r="9" spans="1:22" s="33" customFormat="1" ht="12.75" customHeight="1">
      <c r="A9" s="25">
        <v>1</v>
      </c>
      <c r="B9" s="90" t="s">
        <v>287</v>
      </c>
      <c r="C9" s="93" t="s">
        <v>50</v>
      </c>
      <c r="D9" s="94">
        <v>2000</v>
      </c>
      <c r="E9" s="41">
        <v>95.3</v>
      </c>
      <c r="F9" s="41">
        <v>55</v>
      </c>
      <c r="G9" s="42">
        <f>'Юниоры. Мн.'!E9+LARGE('Юниоры. Мн.'!F9:F9,1)</f>
        <v>150.3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33" customFormat="1" ht="12.75" customHeight="1">
      <c r="A10" s="25">
        <v>2</v>
      </c>
      <c r="B10" s="90" t="s">
        <v>291</v>
      </c>
      <c r="C10" s="90" t="s">
        <v>207</v>
      </c>
      <c r="D10" s="92" t="s">
        <v>350</v>
      </c>
      <c r="E10" s="95">
        <v>43.9</v>
      </c>
      <c r="F10" s="41">
        <v>80</v>
      </c>
      <c r="G10" s="42">
        <f>'Юниоры. Мн.'!E10+LARGE('Юниоры. Мн.'!F10:F10,1)</f>
        <v>123.9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33" customFormat="1" ht="12.75" customHeight="1">
      <c r="A11" s="25">
        <v>3</v>
      </c>
      <c r="B11" s="96" t="s">
        <v>289</v>
      </c>
      <c r="C11" s="26" t="s">
        <v>66</v>
      </c>
      <c r="D11" s="94">
        <v>2000</v>
      </c>
      <c r="E11" s="95">
        <v>44.4</v>
      </c>
      <c r="F11" s="41">
        <v>51</v>
      </c>
      <c r="G11" s="42">
        <f>'Юниоры. Мн.'!E11+LARGE('Юниоры. Мн.'!F11:F11,1)</f>
        <v>95.4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33" customFormat="1" ht="12.75" customHeight="1">
      <c r="A12" s="25">
        <v>4</v>
      </c>
      <c r="B12" s="46" t="s">
        <v>285</v>
      </c>
      <c r="C12" s="46" t="s">
        <v>286</v>
      </c>
      <c r="D12" s="94">
        <v>2000</v>
      </c>
      <c r="E12" s="95">
        <v>86.5</v>
      </c>
      <c r="F12" s="41">
        <v>0</v>
      </c>
      <c r="G12" s="42">
        <f>'Юниоры. Мн.'!E12+LARGE('Юниоры. Мн.'!F12:F12,1)</f>
        <v>86.5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33" customFormat="1" ht="12.75" customHeight="1">
      <c r="A13" s="25">
        <v>5</v>
      </c>
      <c r="B13" s="26" t="s">
        <v>307</v>
      </c>
      <c r="C13" s="26" t="s">
        <v>150</v>
      </c>
      <c r="D13" s="94">
        <v>2000</v>
      </c>
      <c r="E13" s="95">
        <v>37</v>
      </c>
      <c r="F13" s="41">
        <v>47</v>
      </c>
      <c r="G13" s="42">
        <f>'Юниоры. Мн.'!E13+LARGE('Юниоры. Мн.'!F13:F13,1)</f>
        <v>84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33" customFormat="1" ht="12.75" customHeight="1">
      <c r="A14" s="25">
        <v>6</v>
      </c>
      <c r="B14" s="90" t="s">
        <v>378</v>
      </c>
      <c r="C14" s="90" t="s">
        <v>368</v>
      </c>
      <c r="D14" s="92" t="s">
        <v>350</v>
      </c>
      <c r="E14" s="41">
        <v>0</v>
      </c>
      <c r="F14" s="41">
        <v>65</v>
      </c>
      <c r="G14" s="42">
        <f>'Юниоры. Мн.'!E14+LARGE('Юниоры. Мн.'!F14:F14,1)</f>
        <v>65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33" customFormat="1" ht="12.75" customHeight="1">
      <c r="A15" s="25">
        <v>7</v>
      </c>
      <c r="B15" s="46" t="s">
        <v>290</v>
      </c>
      <c r="C15" s="46" t="s">
        <v>66</v>
      </c>
      <c r="D15" s="94">
        <v>2000</v>
      </c>
      <c r="E15" s="41">
        <v>18.5</v>
      </c>
      <c r="F15" s="41">
        <v>40</v>
      </c>
      <c r="G15" s="42">
        <f>'Юниоры. Мн.'!E15+LARGE('Юниоры. Мн.'!F15:F15,1)</f>
        <v>58.5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33" customFormat="1" ht="12.75" customHeight="1">
      <c r="A16" s="25">
        <v>8</v>
      </c>
      <c r="B16" s="46" t="s">
        <v>302</v>
      </c>
      <c r="C16" s="46" t="s">
        <v>292</v>
      </c>
      <c r="D16" s="94">
        <v>2000</v>
      </c>
      <c r="E16" s="95">
        <v>12.8</v>
      </c>
      <c r="F16" s="41">
        <v>43</v>
      </c>
      <c r="G16" s="42">
        <f>'Юниоры. Мн.'!E16+LARGE('Юниоры. Мн.'!F16:F16,1)</f>
        <v>55.8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33" customFormat="1" ht="12.75" customHeight="1">
      <c r="A17" s="25">
        <v>9</v>
      </c>
      <c r="B17" s="93" t="s">
        <v>379</v>
      </c>
      <c r="C17" s="93" t="s">
        <v>18</v>
      </c>
      <c r="D17" s="25">
        <v>2000</v>
      </c>
      <c r="E17" s="41">
        <v>13.3</v>
      </c>
      <c r="F17" s="41">
        <v>34</v>
      </c>
      <c r="G17" s="42">
        <f>'Юниоры. Мн.'!E17+LARGE('Юниоры. Мн.'!F17:F17,1)</f>
        <v>47.3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3" customFormat="1" ht="12.75" customHeight="1">
      <c r="A18" s="25">
        <v>10</v>
      </c>
      <c r="B18" s="90" t="s">
        <v>297</v>
      </c>
      <c r="C18" s="90" t="s">
        <v>16</v>
      </c>
      <c r="D18" s="92">
        <v>2001</v>
      </c>
      <c r="E18" s="44">
        <v>18</v>
      </c>
      <c r="F18" s="44">
        <v>27.200000000000003</v>
      </c>
      <c r="G18" s="42">
        <f>'Юниоры. Мн.'!E18+LARGE('Юниоры. Мн.'!F18:F18,1)</f>
        <v>45.2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33" customFormat="1" ht="12.75" customHeight="1">
      <c r="A19" s="25">
        <v>11</v>
      </c>
      <c r="B19" s="46" t="s">
        <v>380</v>
      </c>
      <c r="C19" s="46" t="s">
        <v>133</v>
      </c>
      <c r="D19" s="94">
        <v>2000</v>
      </c>
      <c r="E19" s="41">
        <v>39.5</v>
      </c>
      <c r="F19" s="41">
        <v>0</v>
      </c>
      <c r="G19" s="42">
        <f>'Юниоры. Мн.'!E19+LARGE('Юниоры. Мн.'!F19:F19,1)</f>
        <v>39.5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33" customFormat="1" ht="12.75" customHeight="1">
      <c r="A20" s="25">
        <v>12</v>
      </c>
      <c r="B20" s="90" t="s">
        <v>296</v>
      </c>
      <c r="C20" s="90" t="s">
        <v>12</v>
      </c>
      <c r="D20" s="92">
        <v>2001</v>
      </c>
      <c r="E20" s="43">
        <v>3.4</v>
      </c>
      <c r="F20" s="41">
        <v>32</v>
      </c>
      <c r="G20" s="42">
        <f>'Юниоры. Мн.'!E20+LARGE('Юниоры. Мн.'!F20:F20,1)</f>
        <v>35.4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33" customFormat="1" ht="12.75" customHeight="1">
      <c r="A21" s="25">
        <v>13</v>
      </c>
      <c r="B21" s="97" t="s">
        <v>294</v>
      </c>
      <c r="C21" s="97" t="s">
        <v>55</v>
      </c>
      <c r="D21" s="98">
        <v>2000</v>
      </c>
      <c r="E21" s="95">
        <v>2.7</v>
      </c>
      <c r="F21" s="41">
        <v>31</v>
      </c>
      <c r="G21" s="42">
        <f>'Юниоры. Мн.'!E21+LARGE('Юниоры. Мн.'!F21:F21,1)</f>
        <v>33.7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33" customFormat="1" ht="12.75" customHeight="1">
      <c r="A22" s="25">
        <v>14</v>
      </c>
      <c r="B22" s="90" t="s">
        <v>332</v>
      </c>
      <c r="C22" s="90" t="s">
        <v>368</v>
      </c>
      <c r="D22" s="92">
        <v>2001</v>
      </c>
      <c r="E22" s="44">
        <v>0</v>
      </c>
      <c r="F22" s="41">
        <v>29.6</v>
      </c>
      <c r="G22" s="42">
        <f>'Юниоры. Мн.'!E22+LARGE('Юниоры. Мн.'!F22:F22,1)</f>
        <v>29.6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33" customFormat="1" ht="12.75" customHeight="1">
      <c r="A23" s="25">
        <v>15</v>
      </c>
      <c r="B23" s="90" t="s">
        <v>308</v>
      </c>
      <c r="C23" s="90" t="s">
        <v>381</v>
      </c>
      <c r="D23" s="92" t="s">
        <v>350</v>
      </c>
      <c r="E23" s="41">
        <v>0</v>
      </c>
      <c r="F23" s="41">
        <v>28</v>
      </c>
      <c r="G23" s="42">
        <f>'Юниоры. Мн.'!E23+LARGE('Юниоры. Мн.'!F23:F23,1)</f>
        <v>28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33" customFormat="1" ht="12.75" customHeight="1">
      <c r="A24" s="25">
        <v>16</v>
      </c>
      <c r="B24" s="46" t="s">
        <v>295</v>
      </c>
      <c r="C24" s="46" t="s">
        <v>99</v>
      </c>
      <c r="D24" s="94">
        <v>2000</v>
      </c>
      <c r="E24" s="41">
        <v>26</v>
      </c>
      <c r="F24" s="41">
        <v>0</v>
      </c>
      <c r="G24" s="42">
        <f>'Юниоры. Мн.'!E24+LARGE('Юниоры. Мн.'!F24:F24,1)</f>
        <v>26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33" customFormat="1" ht="12.75" customHeight="1">
      <c r="A25" s="25">
        <v>17</v>
      </c>
      <c r="B25" s="90" t="s">
        <v>382</v>
      </c>
      <c r="C25" s="90" t="s">
        <v>368</v>
      </c>
      <c r="D25" s="92" t="s">
        <v>350</v>
      </c>
      <c r="E25" s="41">
        <v>0</v>
      </c>
      <c r="F25" s="41">
        <v>24</v>
      </c>
      <c r="G25" s="42">
        <f>'Юниоры. Мн.'!E25+LARGE('Юниоры. Мн.'!F25:F25,1)</f>
        <v>24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7" ht="15" customHeight="1">
      <c r="A26" s="25">
        <v>18</v>
      </c>
      <c r="B26" s="90" t="s">
        <v>322</v>
      </c>
      <c r="C26" s="90" t="s">
        <v>16</v>
      </c>
      <c r="D26" s="92">
        <v>2001</v>
      </c>
      <c r="E26" s="44">
        <v>0</v>
      </c>
      <c r="F26" s="41">
        <v>22.4</v>
      </c>
      <c r="G26" s="42">
        <f>'Юниоры. Мн.'!E26+LARGE('Юниоры. Мн.'!F26:F26,1)</f>
        <v>22.4</v>
      </c>
    </row>
    <row r="27" spans="1:7" ht="15" customHeight="1">
      <c r="A27" s="25">
        <v>19</v>
      </c>
      <c r="B27" s="90" t="s">
        <v>293</v>
      </c>
      <c r="C27" s="90" t="s">
        <v>10</v>
      </c>
      <c r="D27" s="92" t="s">
        <v>350</v>
      </c>
      <c r="E27" s="41">
        <v>0</v>
      </c>
      <c r="F27" s="41">
        <v>22</v>
      </c>
      <c r="G27" s="42">
        <f>'Юниоры. Мн.'!E27+LARGE('Юниоры. Мн.'!F27:F27,1)</f>
        <v>22</v>
      </c>
    </row>
    <row r="28" spans="1:7" ht="15" customHeight="1">
      <c r="A28" s="25">
        <v>20</v>
      </c>
      <c r="B28" s="90" t="s">
        <v>306</v>
      </c>
      <c r="C28" s="90" t="s">
        <v>383</v>
      </c>
      <c r="D28" s="92">
        <v>2001</v>
      </c>
      <c r="E28" s="44">
        <v>0</v>
      </c>
      <c r="F28" s="41">
        <v>20.8</v>
      </c>
      <c r="G28" s="42">
        <f>'Юниоры. Мн.'!E28+LARGE('Юниоры. Мн.'!F28:F28,1)</f>
        <v>20.8</v>
      </c>
    </row>
    <row r="29" spans="1:7" ht="15" customHeight="1">
      <c r="A29" s="25">
        <v>21</v>
      </c>
      <c r="B29" s="90" t="s">
        <v>303</v>
      </c>
      <c r="C29" s="90" t="s">
        <v>14</v>
      </c>
      <c r="D29" s="92">
        <v>2001</v>
      </c>
      <c r="E29" s="44">
        <v>0</v>
      </c>
      <c r="F29" s="41">
        <v>19.200000000000003</v>
      </c>
      <c r="G29" s="42">
        <f>'Юниоры. Мн.'!E29+LARGE('Юниоры. Мн.'!F29:F29,1)</f>
        <v>19.200000000000003</v>
      </c>
    </row>
    <row r="30" spans="1:7" ht="15" customHeight="1">
      <c r="A30" s="25">
        <v>22</v>
      </c>
      <c r="B30" s="90" t="s">
        <v>312</v>
      </c>
      <c r="C30" s="90" t="s">
        <v>188</v>
      </c>
      <c r="D30" s="92" t="s">
        <v>350</v>
      </c>
      <c r="E30" s="41">
        <v>0</v>
      </c>
      <c r="F30" s="41">
        <v>18</v>
      </c>
      <c r="G30" s="42">
        <f>'Юниоры. Мн.'!E30+LARGE('Юниоры. Мн.'!F30:F30,1)</f>
        <v>18</v>
      </c>
    </row>
    <row r="31" spans="1:7" ht="15" customHeight="1">
      <c r="A31" s="25">
        <v>23</v>
      </c>
      <c r="B31" s="90" t="s">
        <v>384</v>
      </c>
      <c r="C31" s="90" t="s">
        <v>55</v>
      </c>
      <c r="D31" s="92">
        <v>2001</v>
      </c>
      <c r="E31" s="44">
        <v>0</v>
      </c>
      <c r="F31" s="41">
        <v>17.6</v>
      </c>
      <c r="G31" s="42">
        <f>'Юниоры. Мн.'!E31+LARGE('Юниоры. Мн.'!F31:F31,1)</f>
        <v>17.6</v>
      </c>
    </row>
    <row r="32" spans="1:7" ht="15" customHeight="1">
      <c r="A32" s="25">
        <v>24</v>
      </c>
      <c r="B32" s="90" t="s">
        <v>385</v>
      </c>
      <c r="C32" s="90" t="s">
        <v>368</v>
      </c>
      <c r="D32" s="92" t="s">
        <v>350</v>
      </c>
      <c r="E32" s="41">
        <v>0</v>
      </c>
      <c r="F32" s="41">
        <v>14</v>
      </c>
      <c r="G32" s="42">
        <f>'Юниоры. Мн.'!E32+LARGE('Юниоры. Мн.'!F32:F32,1)</f>
        <v>14</v>
      </c>
    </row>
    <row r="33" spans="1:7" ht="15" customHeight="1">
      <c r="A33" s="25">
        <v>25</v>
      </c>
      <c r="B33" s="90" t="s">
        <v>304</v>
      </c>
      <c r="C33" s="90" t="s">
        <v>14</v>
      </c>
      <c r="D33" s="92">
        <v>2001</v>
      </c>
      <c r="E33" s="44">
        <v>0</v>
      </c>
      <c r="F33" s="41">
        <v>12.8</v>
      </c>
      <c r="G33" s="42">
        <f>'Юниоры. Мн.'!E33+LARGE('Юниоры. Мн.'!F33:F33,1)</f>
        <v>12.8</v>
      </c>
    </row>
    <row r="34" spans="1:7" ht="15" customHeight="1">
      <c r="A34" s="25">
        <v>26</v>
      </c>
      <c r="B34" s="90" t="s">
        <v>331</v>
      </c>
      <c r="C34" s="90" t="s">
        <v>12</v>
      </c>
      <c r="D34" s="92">
        <v>2001</v>
      </c>
      <c r="E34" s="44">
        <v>0</v>
      </c>
      <c r="F34" s="41">
        <v>11.2</v>
      </c>
      <c r="G34" s="42">
        <f>'Юниоры. Мн.'!E34+LARGE('Юниоры. Мн.'!F34:F34,1)</f>
        <v>11.2</v>
      </c>
    </row>
    <row r="35" spans="1:7" ht="15" customHeight="1">
      <c r="A35" s="25">
        <v>27</v>
      </c>
      <c r="B35" s="90" t="s">
        <v>300</v>
      </c>
      <c r="C35" s="90" t="s">
        <v>10</v>
      </c>
      <c r="D35" s="92">
        <v>2001</v>
      </c>
      <c r="E35" s="44">
        <v>0</v>
      </c>
      <c r="F35" s="41">
        <v>9.600000000000001</v>
      </c>
      <c r="G35" s="42">
        <f>'Юниоры. Мн.'!E35+LARGE('Юниоры. Мн.'!F35:F35,1)</f>
        <v>9.600000000000001</v>
      </c>
    </row>
    <row r="36" spans="1:7" ht="15" customHeight="1">
      <c r="A36" s="25">
        <v>28</v>
      </c>
      <c r="B36" s="90" t="s">
        <v>333</v>
      </c>
      <c r="C36" s="90" t="s">
        <v>383</v>
      </c>
      <c r="D36" s="92">
        <v>2001</v>
      </c>
      <c r="E36" s="44">
        <v>0</v>
      </c>
      <c r="F36" s="41">
        <v>7.2</v>
      </c>
      <c r="G36" s="42">
        <f>'Юниоры. Мн.'!E36+LARGE('Юниоры. Мн.'!F36:F36,1)</f>
        <v>7.2</v>
      </c>
    </row>
    <row r="37" spans="1:7" ht="15" customHeight="1">
      <c r="A37" s="25">
        <v>29</v>
      </c>
      <c r="B37" s="90" t="s">
        <v>386</v>
      </c>
      <c r="C37" s="90" t="s">
        <v>73</v>
      </c>
      <c r="D37" s="92">
        <v>2001</v>
      </c>
      <c r="E37" s="44">
        <v>0</v>
      </c>
      <c r="F37" s="41">
        <v>2.4000000000000004</v>
      </c>
      <c r="G37" s="42">
        <f>'Юниоры. Мн.'!E37+LARGE('Юниоры. Мн.'!F37:F37,1)</f>
        <v>2.4000000000000004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9" width="10.8515625" style="1" customWidth="1"/>
    <col min="10" max="10" width="10.8515625" style="2" customWidth="1"/>
    <col min="11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0" ht="12.75" customHeight="1">
      <c r="A2" s="8"/>
      <c r="D2" s="8"/>
      <c r="E2" s="8"/>
      <c r="F2" s="8"/>
      <c r="G2" s="8"/>
      <c r="H2" s="8"/>
      <c r="I2" s="8"/>
      <c r="J2" s="9"/>
    </row>
    <row r="3" spans="1:10" s="10" customFormat="1" ht="16.5" customHeight="1">
      <c r="A3" s="10" t="s">
        <v>32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2.75" customHeight="1">
      <c r="A4" s="8"/>
      <c r="D4" s="8"/>
      <c r="E4" s="8"/>
      <c r="F4" s="8"/>
      <c r="G4" s="8"/>
      <c r="H4" s="8"/>
      <c r="I4" s="8"/>
      <c r="J4" s="9"/>
    </row>
    <row r="5" spans="1:10" ht="12.75" customHeight="1">
      <c r="A5" s="8"/>
      <c r="D5" s="8"/>
      <c r="E5" s="8"/>
      <c r="F5" s="8"/>
      <c r="G5" s="8"/>
      <c r="H5" s="8"/>
      <c r="I5" s="8"/>
      <c r="J5" s="9"/>
    </row>
    <row r="6" spans="1:10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33</v>
      </c>
      <c r="F6" s="13" t="s">
        <v>34</v>
      </c>
      <c r="G6" s="13" t="s">
        <v>35</v>
      </c>
      <c r="H6" s="13" t="s">
        <v>36</v>
      </c>
      <c r="I6" s="13" t="s">
        <v>6</v>
      </c>
      <c r="J6" s="13" t="s">
        <v>7</v>
      </c>
    </row>
    <row r="7" spans="1:10" ht="12.75" customHeight="1">
      <c r="A7" s="13"/>
      <c r="B7" s="13"/>
      <c r="C7" s="13"/>
      <c r="D7" s="13"/>
      <c r="E7" s="23">
        <v>43328</v>
      </c>
      <c r="F7" s="23">
        <v>43344</v>
      </c>
      <c r="G7" s="24">
        <v>43189</v>
      </c>
      <c r="H7" s="24">
        <v>43227</v>
      </c>
      <c r="I7" s="15">
        <v>43258</v>
      </c>
      <c r="J7" s="13"/>
    </row>
    <row r="8" spans="1:10" ht="12.75" customHeight="1">
      <c r="A8" s="13"/>
      <c r="B8" s="13"/>
      <c r="C8" s="13"/>
      <c r="D8" s="13"/>
      <c r="E8" s="13">
        <v>1</v>
      </c>
      <c r="F8" s="13">
        <v>0.75</v>
      </c>
      <c r="G8" s="16" t="s">
        <v>37</v>
      </c>
      <c r="H8" s="16" t="s">
        <v>8</v>
      </c>
      <c r="I8" s="16" t="s">
        <v>38</v>
      </c>
      <c r="J8" s="13"/>
    </row>
    <row r="9" spans="1:10" s="7" customFormat="1" ht="14.25" customHeight="1">
      <c r="A9" s="25">
        <v>1</v>
      </c>
      <c r="B9" s="26" t="s">
        <v>39</v>
      </c>
      <c r="C9" s="26" t="s">
        <v>40</v>
      </c>
      <c r="D9" s="27">
        <v>2004</v>
      </c>
      <c r="E9" s="20">
        <v>0</v>
      </c>
      <c r="F9" s="20">
        <v>0</v>
      </c>
      <c r="G9" s="20">
        <v>24.225</v>
      </c>
      <c r="H9" s="20">
        <v>27.5</v>
      </c>
      <c r="I9" s="20">
        <v>0</v>
      </c>
      <c r="J9" s="21">
        <f>LARGE('Мл.дев. Б.'!E9:F9,1)+LARGE('Мл.дев. Б.'!G9:I9,1)+LARGE('Мл.дев. Б.'!G9:I9,2)</f>
        <v>51.725</v>
      </c>
    </row>
    <row r="10" spans="1:10" s="7" customFormat="1" ht="14.25" customHeight="1">
      <c r="A10" s="25">
        <v>2</v>
      </c>
      <c r="B10" s="26" t="s">
        <v>41</v>
      </c>
      <c r="C10" s="26" t="s">
        <v>42</v>
      </c>
      <c r="D10" s="27">
        <v>2004</v>
      </c>
      <c r="E10" s="20">
        <v>0</v>
      </c>
      <c r="F10" s="20">
        <v>0</v>
      </c>
      <c r="G10" s="20">
        <v>20.425</v>
      </c>
      <c r="H10" s="20">
        <v>15.5</v>
      </c>
      <c r="I10" s="20">
        <v>0</v>
      </c>
      <c r="J10" s="21">
        <f>LARGE('Мл.дев. Б.'!E10:F10,1)+LARGE('Мл.дев. Б.'!G10:I10,1)+LARGE('Мл.дев. Б.'!G10:I10,2)</f>
        <v>35.925</v>
      </c>
    </row>
    <row r="11" spans="1:10" s="7" customFormat="1" ht="14.25" customHeight="1">
      <c r="A11" s="25">
        <v>3</v>
      </c>
      <c r="B11" s="28" t="s">
        <v>43</v>
      </c>
      <c r="C11" s="26" t="s">
        <v>16</v>
      </c>
      <c r="D11" s="27">
        <v>2004</v>
      </c>
      <c r="E11" s="20">
        <v>0</v>
      </c>
      <c r="F11" s="20">
        <v>0</v>
      </c>
      <c r="G11" s="20">
        <v>6.65</v>
      </c>
      <c r="H11" s="20">
        <v>23.5</v>
      </c>
      <c r="I11" s="20">
        <v>0</v>
      </c>
      <c r="J11" s="21">
        <f>LARGE('Мл.дев. Б.'!E11:F11,1)+LARGE('Мл.дев. Б.'!G11:I11,1)+LARGE('Мл.дев. Б.'!G11:I11,2)</f>
        <v>30.15</v>
      </c>
    </row>
    <row r="12" spans="1:10" s="7" customFormat="1" ht="14.25" customHeight="1">
      <c r="A12" s="25">
        <v>4</v>
      </c>
      <c r="B12" s="28" t="s">
        <v>44</v>
      </c>
      <c r="C12" s="26" t="s">
        <v>16</v>
      </c>
      <c r="D12" s="27">
        <v>2004</v>
      </c>
      <c r="E12" s="20">
        <v>0</v>
      </c>
      <c r="F12" s="20">
        <v>0</v>
      </c>
      <c r="G12" s="20">
        <v>13.3</v>
      </c>
      <c r="H12" s="20">
        <v>13</v>
      </c>
      <c r="I12" s="20">
        <v>0</v>
      </c>
      <c r="J12" s="21">
        <f>LARGE('Мл.дев. Б.'!E12:F12,1)+LARGE('Мл.дев. Б.'!G12:I12,1)+LARGE('Мл.дев. Б.'!G12:I12,2)</f>
        <v>26.3</v>
      </c>
    </row>
    <row r="13" spans="1:10" s="7" customFormat="1" ht="14.25" customHeight="1">
      <c r="A13" s="25">
        <v>5</v>
      </c>
      <c r="B13" s="28" t="s">
        <v>45</v>
      </c>
      <c r="C13" s="26" t="s">
        <v>16</v>
      </c>
      <c r="D13" s="27">
        <v>2004</v>
      </c>
      <c r="E13" s="20">
        <v>0</v>
      </c>
      <c r="F13" s="20">
        <v>0</v>
      </c>
      <c r="G13" s="20">
        <v>12.35</v>
      </c>
      <c r="H13" s="20">
        <v>10</v>
      </c>
      <c r="I13" s="20">
        <v>0</v>
      </c>
      <c r="J13" s="21">
        <f>LARGE('Мл.дев. Б.'!E13:F13,1)+LARGE('Мл.дев. Б.'!G13:I13,1)+LARGE('Мл.дев. Б.'!G13:I13,2)</f>
        <v>22.35</v>
      </c>
    </row>
    <row r="14" spans="1:10" s="7" customFormat="1" ht="14.25" customHeight="1">
      <c r="A14" s="25">
        <v>6</v>
      </c>
      <c r="B14" s="18" t="s">
        <v>46</v>
      </c>
      <c r="C14" s="18" t="s">
        <v>47</v>
      </c>
      <c r="D14" s="29">
        <v>2005</v>
      </c>
      <c r="E14" s="20">
        <v>0</v>
      </c>
      <c r="F14" s="20">
        <v>0</v>
      </c>
      <c r="G14" s="20">
        <v>0</v>
      </c>
      <c r="H14" s="20">
        <v>0</v>
      </c>
      <c r="I14" s="20">
        <v>20</v>
      </c>
      <c r="J14" s="21">
        <f>LARGE('Мл.дев. Б.'!E14:F14,1)+LARGE('Мл.дев. Б.'!G14:I14,1)+LARGE('Мл.дев. Б.'!G14:I14,2)</f>
        <v>20</v>
      </c>
    </row>
    <row r="15" spans="1:10" s="7" customFormat="1" ht="14.25" customHeight="1">
      <c r="A15" s="25">
        <v>7</v>
      </c>
      <c r="B15" s="26" t="s">
        <v>48</v>
      </c>
      <c r="C15" s="26" t="s">
        <v>18</v>
      </c>
      <c r="D15" s="27">
        <v>2004</v>
      </c>
      <c r="E15" s="20">
        <v>0</v>
      </c>
      <c r="F15" s="20">
        <v>0</v>
      </c>
      <c r="G15" s="20">
        <v>19</v>
      </c>
      <c r="H15" s="20">
        <v>0</v>
      </c>
      <c r="I15" s="20">
        <v>0</v>
      </c>
      <c r="J15" s="21">
        <f>LARGE('Мл.дев. Б.'!E15:F15,1)+LARGE('Мл.дев. Б.'!G15:I15,1)+LARGE('Мл.дев. Б.'!G15:I15,2)</f>
        <v>19</v>
      </c>
    </row>
    <row r="16" spans="1:10" s="7" customFormat="1" ht="14.25" customHeight="1">
      <c r="A16" s="25">
        <v>8</v>
      </c>
      <c r="B16" s="28" t="s">
        <v>49</v>
      </c>
      <c r="C16" s="26" t="s">
        <v>50</v>
      </c>
      <c r="D16" s="27">
        <v>2004</v>
      </c>
      <c r="E16" s="20">
        <v>0</v>
      </c>
      <c r="F16" s="20">
        <v>0</v>
      </c>
      <c r="G16" s="20">
        <v>11.4</v>
      </c>
      <c r="H16" s="20">
        <v>5</v>
      </c>
      <c r="I16" s="20">
        <v>0</v>
      </c>
      <c r="J16" s="21">
        <f>LARGE('Мл.дев. Б.'!E16:F16,1)+LARGE('Мл.дев. Б.'!G16:I16,1)+LARGE('Мл.дев. Б.'!G16:I16,2)</f>
        <v>16.4</v>
      </c>
    </row>
    <row r="17" spans="1:10" s="7" customFormat="1" ht="14.25" customHeight="1">
      <c r="A17" s="25">
        <v>9</v>
      </c>
      <c r="B17" s="28" t="s">
        <v>51</v>
      </c>
      <c r="C17" s="26" t="s">
        <v>52</v>
      </c>
      <c r="D17" s="27">
        <v>2004</v>
      </c>
      <c r="E17" s="20">
        <v>0</v>
      </c>
      <c r="F17" s="20">
        <v>0</v>
      </c>
      <c r="G17" s="20">
        <v>16.15</v>
      </c>
      <c r="H17" s="20">
        <v>0</v>
      </c>
      <c r="I17" s="20">
        <v>0</v>
      </c>
      <c r="J17" s="21">
        <f>LARGE('Мл.дев. Б.'!E17:F17,1)+LARGE('Мл.дев. Б.'!G17:I17,1)+LARGE('Мл.дев. Б.'!G17:I17,2)</f>
        <v>16.15</v>
      </c>
    </row>
    <row r="18" spans="1:10" s="7" customFormat="1" ht="14.25" customHeight="1">
      <c r="A18" s="25">
        <v>10</v>
      </c>
      <c r="B18" s="30" t="s">
        <v>53</v>
      </c>
      <c r="C18" s="31" t="s">
        <v>16</v>
      </c>
      <c r="D18" s="27">
        <v>2004</v>
      </c>
      <c r="E18" s="20">
        <v>0</v>
      </c>
      <c r="F18" s="20">
        <v>0</v>
      </c>
      <c r="G18" s="20">
        <v>0</v>
      </c>
      <c r="H18" s="20">
        <v>14</v>
      </c>
      <c r="I18" s="20">
        <v>0</v>
      </c>
      <c r="J18" s="21">
        <f>LARGE('Мл.дев. Б.'!E18:F18,1)+LARGE('Мл.дев. Б.'!G18:I18,1)+LARGE('Мл.дев. Б.'!G18:I18,2)</f>
        <v>14</v>
      </c>
    </row>
    <row r="19" spans="1:10" s="7" customFormat="1" ht="14.25" customHeight="1">
      <c r="A19" s="25">
        <v>11</v>
      </c>
      <c r="B19" s="18" t="s">
        <v>54</v>
      </c>
      <c r="C19" s="18" t="s">
        <v>55</v>
      </c>
      <c r="D19" s="29">
        <v>2005</v>
      </c>
      <c r="E19" s="20">
        <v>0</v>
      </c>
      <c r="F19" s="20">
        <v>0</v>
      </c>
      <c r="G19" s="20">
        <v>0</v>
      </c>
      <c r="H19" s="20">
        <v>0</v>
      </c>
      <c r="I19" s="20">
        <v>13</v>
      </c>
      <c r="J19" s="21">
        <f>LARGE('Мл.дев. Б.'!E19:F19,1)+LARGE('Мл.дев. Б.'!G19:I19,1)+LARGE('Мл.дев. Б.'!G19:I19,2)</f>
        <v>13</v>
      </c>
    </row>
    <row r="20" spans="1:10" s="7" customFormat="1" ht="14.25" customHeight="1">
      <c r="A20" s="25">
        <v>12</v>
      </c>
      <c r="B20" s="18" t="s">
        <v>56</v>
      </c>
      <c r="C20" s="18" t="s">
        <v>16</v>
      </c>
      <c r="D20" s="29">
        <v>2005</v>
      </c>
      <c r="E20" s="20">
        <v>0</v>
      </c>
      <c r="F20" s="20">
        <v>0</v>
      </c>
      <c r="G20" s="20">
        <v>0</v>
      </c>
      <c r="H20" s="20">
        <v>0</v>
      </c>
      <c r="I20" s="20">
        <v>11</v>
      </c>
      <c r="J20" s="21">
        <f>LARGE('Мл.дев. Б.'!E20:F20,1)+LARGE('Мл.дев. Б.'!G20:I20,1)+LARGE('Мл.дев. Б.'!G20:I20,2)</f>
        <v>11</v>
      </c>
    </row>
    <row r="21" spans="1:10" s="7" customFormat="1" ht="14.25" customHeight="1">
      <c r="A21" s="25">
        <v>13</v>
      </c>
      <c r="B21" s="18" t="s">
        <v>57</v>
      </c>
      <c r="C21" s="18" t="s">
        <v>18</v>
      </c>
      <c r="D21" s="29">
        <v>2005</v>
      </c>
      <c r="E21" s="20">
        <v>0</v>
      </c>
      <c r="F21" s="20">
        <v>0</v>
      </c>
      <c r="G21" s="20">
        <v>0</v>
      </c>
      <c r="H21" s="20">
        <v>0</v>
      </c>
      <c r="I21" s="20">
        <v>10.200000000000001</v>
      </c>
      <c r="J21" s="21">
        <f>LARGE('Мл.дев. Б.'!E21:F21,1)+LARGE('Мл.дев. Б.'!G21:I21,1)+LARGE('Мл.дев. Б.'!G21:I21,2)</f>
        <v>10.200000000000001</v>
      </c>
    </row>
    <row r="22" spans="1:10" ht="15" customHeight="1">
      <c r="A22" s="25">
        <v>14</v>
      </c>
      <c r="B22" s="18" t="s">
        <v>58</v>
      </c>
      <c r="C22" s="18" t="s">
        <v>10</v>
      </c>
      <c r="D22" s="29">
        <v>2005</v>
      </c>
      <c r="E22" s="20">
        <v>0</v>
      </c>
      <c r="F22" s="20">
        <v>0</v>
      </c>
      <c r="G22" s="20">
        <v>0</v>
      </c>
      <c r="H22" s="20">
        <v>0</v>
      </c>
      <c r="I22" s="20">
        <v>8.6</v>
      </c>
      <c r="J22" s="21">
        <f>LARGE('Мл.дев. Б.'!E22:F22,1)+LARGE('Мл.дев. Б.'!G22:I22,1)+LARGE('Мл.дев. Б.'!G22:I22,2)</f>
        <v>8.6</v>
      </c>
    </row>
    <row r="23" spans="1:10" ht="15" customHeight="1">
      <c r="A23" s="25">
        <v>15</v>
      </c>
      <c r="B23" s="18" t="s">
        <v>59</v>
      </c>
      <c r="C23" s="18" t="s">
        <v>25</v>
      </c>
      <c r="D23" s="29">
        <v>2005</v>
      </c>
      <c r="E23" s="20">
        <v>0</v>
      </c>
      <c r="F23" s="20">
        <v>0</v>
      </c>
      <c r="G23" s="20">
        <v>0</v>
      </c>
      <c r="H23" s="20">
        <v>0</v>
      </c>
      <c r="I23" s="20">
        <v>7.4</v>
      </c>
      <c r="J23" s="21">
        <f>LARGE('Мл.дев. Б.'!E23:F23,1)+LARGE('Мл.дев. Б.'!G23:I23,1)+LARGE('Мл.дев. Б.'!G23:I23,2)</f>
        <v>7.4</v>
      </c>
    </row>
    <row r="24" spans="1:10" ht="15" customHeight="1">
      <c r="A24" s="25">
        <v>16</v>
      </c>
      <c r="B24" s="18" t="s">
        <v>60</v>
      </c>
      <c r="C24" s="18" t="s">
        <v>18</v>
      </c>
      <c r="D24" s="29">
        <v>2005</v>
      </c>
      <c r="E24" s="20">
        <v>0</v>
      </c>
      <c r="F24" s="20">
        <v>0</v>
      </c>
      <c r="G24" s="20">
        <v>0</v>
      </c>
      <c r="H24" s="20">
        <v>0</v>
      </c>
      <c r="I24" s="20">
        <v>6.2</v>
      </c>
      <c r="J24" s="21">
        <f>LARGE('Мл.дев. Б.'!E24:F24,1)+LARGE('Мл.дев. Б.'!G24:I24,1)+LARGE('Мл.дев. Б.'!G24:I24,2)</f>
        <v>6.2</v>
      </c>
    </row>
    <row r="25" spans="1:10" ht="15" customHeight="1">
      <c r="A25" s="25">
        <v>17</v>
      </c>
      <c r="B25" s="28" t="s">
        <v>61</v>
      </c>
      <c r="C25" s="26" t="s">
        <v>10</v>
      </c>
      <c r="D25" s="27">
        <v>2004</v>
      </c>
      <c r="E25" s="20">
        <v>0</v>
      </c>
      <c r="F25" s="20">
        <v>0</v>
      </c>
      <c r="G25" s="20">
        <v>5.7</v>
      </c>
      <c r="H25" s="20">
        <v>0</v>
      </c>
      <c r="I25" s="20">
        <v>0</v>
      </c>
      <c r="J25" s="21">
        <f>LARGE('Мл.дев. Б.'!E25:F25,1)+LARGE('Мл.дев. Б.'!G25:I25,1)+LARGE('Мл.дев. Б.'!G25:I25,2)</f>
        <v>5.7</v>
      </c>
    </row>
    <row r="26" spans="1:10" ht="15" customHeight="1">
      <c r="A26" s="25">
        <v>18</v>
      </c>
      <c r="B26" s="18" t="s">
        <v>62</v>
      </c>
      <c r="C26" s="18" t="s">
        <v>16</v>
      </c>
      <c r="D26" s="29">
        <v>2005</v>
      </c>
      <c r="E26" s="20">
        <v>0</v>
      </c>
      <c r="F26" s="20">
        <v>0</v>
      </c>
      <c r="G26" s="20">
        <v>0</v>
      </c>
      <c r="H26" s="20">
        <v>0</v>
      </c>
      <c r="I26" s="20">
        <v>5.2</v>
      </c>
      <c r="J26" s="21">
        <f>LARGE('Мл.дев. Б.'!E26:F26,1)+LARGE('Мл.дев. Б.'!G26:I26,1)+LARGE('Мл.дев. Б.'!G26:I26,2)</f>
        <v>5.2</v>
      </c>
    </row>
    <row r="27" spans="1:10" ht="15" customHeight="1">
      <c r="A27" s="25">
        <v>19</v>
      </c>
      <c r="B27" s="18" t="s">
        <v>63</v>
      </c>
      <c r="C27" s="18" t="s">
        <v>64</v>
      </c>
      <c r="D27" s="29">
        <v>2005</v>
      </c>
      <c r="E27" s="20">
        <v>0</v>
      </c>
      <c r="F27" s="20">
        <v>0</v>
      </c>
      <c r="G27" s="20">
        <v>0</v>
      </c>
      <c r="H27" s="20">
        <v>0</v>
      </c>
      <c r="I27" s="20">
        <v>4.800000000000001</v>
      </c>
      <c r="J27" s="21">
        <f>LARGE('Мл.дев. Б.'!E27:F27,1)+LARGE('Мл.дев. Б.'!G27:I27,1)+LARGE('Мл.дев. Б.'!G27:I27,2)</f>
        <v>4.800000000000001</v>
      </c>
    </row>
    <row r="28" spans="1:10" ht="15" customHeight="1">
      <c r="A28" s="25">
        <v>20</v>
      </c>
      <c r="B28" s="30" t="s">
        <v>65</v>
      </c>
      <c r="C28" s="31" t="s">
        <v>66</v>
      </c>
      <c r="D28" s="27">
        <v>2004</v>
      </c>
      <c r="E28" s="20">
        <v>0</v>
      </c>
      <c r="F28" s="20">
        <v>0</v>
      </c>
      <c r="G28" s="20">
        <v>0</v>
      </c>
      <c r="H28" s="20">
        <v>4.5</v>
      </c>
      <c r="I28" s="20">
        <v>0</v>
      </c>
      <c r="J28" s="21">
        <f>LARGE('Мл.дев. Б.'!E28:F28,1)+LARGE('Мл.дев. Б.'!G28:I28,1)+LARGE('Мл.дев. Б.'!G28:I28,2)</f>
        <v>4.5</v>
      </c>
    </row>
    <row r="29" spans="1:10" ht="15" customHeight="1">
      <c r="A29" s="25">
        <v>21</v>
      </c>
      <c r="B29" s="18" t="s">
        <v>67</v>
      </c>
      <c r="C29" s="18" t="s">
        <v>55</v>
      </c>
      <c r="D29" s="29">
        <v>2005</v>
      </c>
      <c r="E29" s="20">
        <v>0</v>
      </c>
      <c r="F29" s="20">
        <v>0</v>
      </c>
      <c r="G29" s="20">
        <v>0</v>
      </c>
      <c r="H29" s="20">
        <v>0</v>
      </c>
      <c r="I29" s="20">
        <v>4.4</v>
      </c>
      <c r="J29" s="21">
        <f>LARGE('Мл.дев. Б.'!E29:F29,1)+LARGE('Мл.дев. Б.'!G29:I29,1)+LARGE('Мл.дев. Б.'!G29:I29,2)</f>
        <v>4.4</v>
      </c>
    </row>
    <row r="30" spans="1:10" ht="15" customHeight="1">
      <c r="A30" s="25">
        <v>22</v>
      </c>
      <c r="B30" s="18" t="s">
        <v>68</v>
      </c>
      <c r="C30" s="18" t="s">
        <v>18</v>
      </c>
      <c r="D30" s="29">
        <v>2005</v>
      </c>
      <c r="E30" s="20">
        <v>0</v>
      </c>
      <c r="F30" s="20">
        <v>0</v>
      </c>
      <c r="G30" s="20">
        <v>0</v>
      </c>
      <c r="H30" s="20">
        <v>0</v>
      </c>
      <c r="I30" s="20">
        <v>3.4000000000000004</v>
      </c>
      <c r="J30" s="21">
        <f>LARGE('Мл.дев. Б.'!E30:F30,1)+LARGE('Мл.дев. Б.'!G30:I30,1)+LARGE('Мл.дев. Б.'!G30:I30,2)</f>
        <v>3.4000000000000004</v>
      </c>
    </row>
    <row r="31" spans="1:10" ht="15" customHeight="1">
      <c r="A31" s="25">
        <v>23</v>
      </c>
      <c r="B31" s="28" t="s">
        <v>69</v>
      </c>
      <c r="C31" s="26" t="s">
        <v>70</v>
      </c>
      <c r="D31" s="27">
        <v>2004</v>
      </c>
      <c r="E31" s="20">
        <v>0</v>
      </c>
      <c r="F31" s="20">
        <v>0</v>
      </c>
      <c r="G31" s="20">
        <v>2.85</v>
      </c>
      <c r="H31" s="20">
        <v>0</v>
      </c>
      <c r="I31" s="20">
        <v>0</v>
      </c>
      <c r="J31" s="21">
        <f>LARGE('Мл.дев. Б.'!E31:F31,1)+LARGE('Мл.дев. Б.'!G31:I31,1)+LARGE('Мл.дев. Б.'!G31:I31,2)</f>
        <v>2.85</v>
      </c>
    </row>
    <row r="32" spans="1:10" ht="15" customHeight="1">
      <c r="A32" s="25">
        <v>24</v>
      </c>
      <c r="B32" s="18" t="s">
        <v>71</v>
      </c>
      <c r="C32" s="18" t="s">
        <v>18</v>
      </c>
      <c r="D32" s="29">
        <v>2005</v>
      </c>
      <c r="E32" s="20">
        <v>0</v>
      </c>
      <c r="F32" s="20">
        <v>0</v>
      </c>
      <c r="G32" s="20">
        <v>0</v>
      </c>
      <c r="H32" s="20">
        <v>0</v>
      </c>
      <c r="I32" s="20">
        <v>2.4000000000000004</v>
      </c>
      <c r="J32" s="21">
        <f>LARGE('Мл.дев. Б.'!E32:F32,1)+LARGE('Мл.дев. Б.'!G32:I32,1)+LARGE('Мл.дев. Б.'!G32:I32,2)</f>
        <v>2.4000000000000004</v>
      </c>
    </row>
    <row r="33" spans="1:10" ht="15" customHeight="1">
      <c r="A33" s="25">
        <v>25</v>
      </c>
      <c r="B33" s="18" t="s">
        <v>72</v>
      </c>
      <c r="C33" s="18" t="s">
        <v>73</v>
      </c>
      <c r="D33" s="29">
        <v>2005</v>
      </c>
      <c r="E33" s="20">
        <v>0</v>
      </c>
      <c r="F33" s="20">
        <v>0</v>
      </c>
      <c r="G33" s="20">
        <v>0</v>
      </c>
      <c r="H33" s="20">
        <v>0</v>
      </c>
      <c r="I33" s="20">
        <v>1.6</v>
      </c>
      <c r="J33" s="21">
        <f>LARGE('Мл.дев. Б.'!E33:F33,1)+LARGE('Мл.дев. Б.'!G33:I33,1)+LARGE('Мл.дев. Б.'!G33:I33,2)</f>
        <v>1.6</v>
      </c>
    </row>
    <row r="34" spans="1:10" ht="15" customHeight="1">
      <c r="A34" s="25">
        <v>26</v>
      </c>
      <c r="B34" s="18" t="s">
        <v>74</v>
      </c>
      <c r="C34" s="18" t="s">
        <v>18</v>
      </c>
      <c r="D34" s="29">
        <v>2005</v>
      </c>
      <c r="E34" s="20">
        <v>0</v>
      </c>
      <c r="F34" s="20">
        <v>0</v>
      </c>
      <c r="G34" s="20">
        <v>0</v>
      </c>
      <c r="H34" s="20">
        <v>0</v>
      </c>
      <c r="I34" s="20">
        <v>1.4</v>
      </c>
      <c r="J34" s="21">
        <f>LARGE('Мл.дев. Б.'!E34:F34,1)+LARGE('Мл.дев. Б.'!G34:I34,1)+LARGE('Мл.дев. Б.'!G34:I34,2)</f>
        <v>1.4</v>
      </c>
    </row>
    <row r="35" spans="1:10" ht="15" customHeight="1">
      <c r="A35" s="25">
        <v>27</v>
      </c>
      <c r="B35" s="18" t="s">
        <v>75</v>
      </c>
      <c r="C35" s="18" t="s">
        <v>23</v>
      </c>
      <c r="D35" s="29">
        <v>2005</v>
      </c>
      <c r="E35" s="20">
        <v>0</v>
      </c>
      <c r="F35" s="20">
        <v>0</v>
      </c>
      <c r="G35" s="20">
        <v>0</v>
      </c>
      <c r="H35" s="20">
        <v>0</v>
      </c>
      <c r="I35" s="20">
        <v>1.2000000000000002</v>
      </c>
      <c r="J35" s="21">
        <f>LARGE('Мл.дев. Б.'!E35:F35,1)+LARGE('Мл.дев. Б.'!G35:I35,1)+LARGE('Мл.дев. Б.'!G35:I35,2)</f>
        <v>1.2000000000000002</v>
      </c>
    </row>
    <row r="36" spans="1:10" ht="15" customHeight="1">
      <c r="A36" s="25">
        <v>28</v>
      </c>
      <c r="B36" s="30" t="s">
        <v>76</v>
      </c>
      <c r="C36" s="32" t="s">
        <v>50</v>
      </c>
      <c r="D36" s="27">
        <v>2004</v>
      </c>
      <c r="E36" s="20">
        <v>0</v>
      </c>
      <c r="F36" s="20">
        <v>0</v>
      </c>
      <c r="G36" s="20">
        <v>0</v>
      </c>
      <c r="H36" s="20">
        <v>1</v>
      </c>
      <c r="I36" s="20">
        <v>0</v>
      </c>
      <c r="J36" s="21">
        <f>LARGE('Мл.дев. Б.'!E36:F36,1)+LARGE('Мл.дев. Б.'!G36:I36,1)+LARGE('Мл.дев. Б.'!G36:I36,2)</f>
        <v>1</v>
      </c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7.421875" style="6" customWidth="1"/>
    <col min="6" max="6" width="8.421875" style="6" customWidth="1"/>
    <col min="7" max="7" width="7.421875" style="33" customWidth="1"/>
    <col min="8" max="8" width="10.7109375" style="33" customWidth="1"/>
    <col min="9" max="9" width="9.57421875" style="33" customWidth="1"/>
    <col min="10" max="10" width="11.421875" style="33" customWidth="1"/>
    <col min="11" max="26" width="8.00390625" style="1" customWidth="1"/>
    <col min="27" max="16384" width="17.28125" style="1" customWidth="1"/>
  </cols>
  <sheetData>
    <row r="1" spans="1:8" s="6" customFormat="1" ht="16.5" customHeight="1">
      <c r="A1" s="3" t="s">
        <v>0</v>
      </c>
      <c r="B1" s="4"/>
      <c r="C1" s="4"/>
      <c r="D1" s="4"/>
      <c r="E1" s="4"/>
      <c r="F1" s="5"/>
      <c r="H1" s="7"/>
    </row>
    <row r="2" spans="1:10" ht="16.5" customHeight="1">
      <c r="A2" s="8"/>
      <c r="D2" s="8"/>
      <c r="E2" s="8"/>
      <c r="F2" s="8"/>
      <c r="G2" s="34"/>
      <c r="H2" s="34"/>
      <c r="I2" s="34"/>
      <c r="J2" s="34"/>
    </row>
    <row r="3" spans="1:26" ht="16.5" customHeight="1">
      <c r="A3" s="10" t="s">
        <v>77</v>
      </c>
      <c r="B3" s="11"/>
      <c r="C3" s="11"/>
      <c r="D3" s="11"/>
      <c r="E3" s="11"/>
      <c r="F3" s="11"/>
      <c r="G3" s="35"/>
      <c r="H3" s="36"/>
      <c r="I3" s="36"/>
      <c r="J3" s="3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10" ht="12.75" customHeight="1">
      <c r="A4" s="8"/>
      <c r="D4" s="8"/>
      <c r="E4" s="8"/>
      <c r="F4" s="8"/>
      <c r="G4" s="34"/>
      <c r="H4" s="34"/>
      <c r="I4" s="34"/>
      <c r="J4" s="34"/>
    </row>
    <row r="5" spans="1:10" ht="12.75" customHeight="1">
      <c r="A5" s="34"/>
      <c r="B5" s="33"/>
      <c r="C5" s="33"/>
      <c r="D5" s="34"/>
      <c r="E5" s="34"/>
      <c r="F5" s="34"/>
      <c r="G5" s="34"/>
      <c r="H5" s="34"/>
      <c r="I5" s="34"/>
      <c r="J5" s="34"/>
    </row>
    <row r="6" spans="1:11" ht="24" customHeight="1">
      <c r="A6" s="37" t="s">
        <v>2</v>
      </c>
      <c r="B6" s="38" t="s">
        <v>3</v>
      </c>
      <c r="C6" s="38" t="s">
        <v>4</v>
      </c>
      <c r="D6" s="37" t="s">
        <v>5</v>
      </c>
      <c r="E6" s="13" t="s">
        <v>33</v>
      </c>
      <c r="F6" s="13" t="s">
        <v>34</v>
      </c>
      <c r="G6" s="37" t="s">
        <v>78</v>
      </c>
      <c r="H6" s="37" t="s">
        <v>35</v>
      </c>
      <c r="I6" s="13" t="s">
        <v>36</v>
      </c>
      <c r="J6" s="13" t="s">
        <v>79</v>
      </c>
      <c r="K6" s="13" t="s">
        <v>7</v>
      </c>
    </row>
    <row r="7" spans="1:11" ht="13.5" customHeight="1">
      <c r="A7" s="37"/>
      <c r="B7" s="37"/>
      <c r="C7" s="37"/>
      <c r="D7" s="37"/>
      <c r="E7" s="23">
        <v>43328</v>
      </c>
      <c r="F7" s="23">
        <v>43344</v>
      </c>
      <c r="G7" s="37"/>
      <c r="H7" s="24">
        <v>43189</v>
      </c>
      <c r="I7" s="24">
        <v>43227</v>
      </c>
      <c r="J7" s="15">
        <v>43276</v>
      </c>
      <c r="K7" s="13"/>
    </row>
    <row r="8" spans="1:11" ht="12.75" customHeight="1">
      <c r="A8" s="37"/>
      <c r="B8" s="37"/>
      <c r="C8" s="37"/>
      <c r="D8" s="37"/>
      <c r="E8" s="13" t="s">
        <v>80</v>
      </c>
      <c r="F8" s="13" t="s">
        <v>81</v>
      </c>
      <c r="G8" s="37"/>
      <c r="H8" s="39" t="s">
        <v>82</v>
      </c>
      <c r="I8" s="16" t="s">
        <v>80</v>
      </c>
      <c r="J8" s="16" t="s">
        <v>8</v>
      </c>
      <c r="K8" s="13"/>
    </row>
    <row r="9" spans="1:11" s="7" customFormat="1" ht="14.25" customHeight="1">
      <c r="A9" s="25">
        <v>1</v>
      </c>
      <c r="B9" s="26" t="s">
        <v>83</v>
      </c>
      <c r="C9" s="26" t="s">
        <v>18</v>
      </c>
      <c r="D9" s="27">
        <v>2002</v>
      </c>
      <c r="E9" s="20">
        <v>12</v>
      </c>
      <c r="F9" s="20">
        <v>23.25</v>
      </c>
      <c r="G9" s="40">
        <v>39.5</v>
      </c>
      <c r="H9" s="41">
        <v>55</v>
      </c>
      <c r="I9" s="41">
        <v>55</v>
      </c>
      <c r="J9" s="41">
        <v>55</v>
      </c>
      <c r="K9" s="42">
        <f>LARGE('Ст. дев. Б.'!E9:F9,1)+LARGE('Ст. дев. Б.'!G9:J9,1)+LARGE('Ст. дев. Б.'!G9:J9,2)+LARGE('Ст. дев. Б.'!G9:J9,3)</f>
        <v>188.25</v>
      </c>
    </row>
    <row r="10" spans="1:11" s="7" customFormat="1" ht="14.25" customHeight="1">
      <c r="A10" s="25">
        <v>2</v>
      </c>
      <c r="B10" s="26" t="s">
        <v>84</v>
      </c>
      <c r="C10" s="31" t="s">
        <v>85</v>
      </c>
      <c r="D10" s="27">
        <v>2003</v>
      </c>
      <c r="E10" s="20">
        <v>37.6</v>
      </c>
      <c r="F10" s="20">
        <v>0</v>
      </c>
      <c r="G10" s="43">
        <v>15.5</v>
      </c>
      <c r="H10" s="20">
        <v>60.8</v>
      </c>
      <c r="I10" s="20">
        <v>64</v>
      </c>
      <c r="J10" s="44">
        <v>0</v>
      </c>
      <c r="K10" s="42">
        <f>LARGE('Ст. дев. Б.'!E10:F10,1)+LARGE('Ст. дев. Б.'!G10:J10,1)+LARGE('Ст. дев. Б.'!G10:J10,2)+LARGE('Ст. дев. Б.'!G10:J10,3)</f>
        <v>177.89999999999998</v>
      </c>
    </row>
    <row r="11" spans="1:11" s="7" customFormat="1" ht="14.25" customHeight="1">
      <c r="A11" s="25">
        <v>3</v>
      </c>
      <c r="B11" s="26" t="s">
        <v>86</v>
      </c>
      <c r="C11" s="26" t="s">
        <v>18</v>
      </c>
      <c r="D11" s="27">
        <v>2002</v>
      </c>
      <c r="E11" s="44">
        <v>0</v>
      </c>
      <c r="F11" s="44">
        <v>0</v>
      </c>
      <c r="G11" s="40">
        <v>38.1</v>
      </c>
      <c r="H11" s="41">
        <v>51</v>
      </c>
      <c r="I11" s="41">
        <v>51</v>
      </c>
      <c r="J11" s="41">
        <v>65</v>
      </c>
      <c r="K11" s="42">
        <f>LARGE('Ст. дев. Б.'!E11:F11,1)+LARGE('Ст. дев. Б.'!G11:J11,1)+LARGE('Ст. дев. Б.'!G11:J11,2)+LARGE('Ст. дев. Б.'!G11:J11,3)</f>
        <v>167</v>
      </c>
    </row>
    <row r="12" spans="1:11" s="7" customFormat="1" ht="14.25" customHeight="1">
      <c r="A12" s="25">
        <v>4</v>
      </c>
      <c r="B12" s="26" t="s">
        <v>87</v>
      </c>
      <c r="C12" s="26" t="s">
        <v>52</v>
      </c>
      <c r="D12" s="27">
        <v>2002</v>
      </c>
      <c r="E12" s="44">
        <v>0</v>
      </c>
      <c r="F12" s="44">
        <v>0</v>
      </c>
      <c r="G12" s="40">
        <v>14</v>
      </c>
      <c r="H12" s="20">
        <v>100</v>
      </c>
      <c r="I12" s="20">
        <v>43</v>
      </c>
      <c r="J12" s="20">
        <v>8</v>
      </c>
      <c r="K12" s="42">
        <f>LARGE('Ст. дев. Б.'!E12:F12,1)+LARGE('Ст. дев. Б.'!G12:J12,1)+LARGE('Ст. дев. Б.'!G12:J12,2)+LARGE('Ст. дев. Б.'!G12:J12,3)</f>
        <v>157</v>
      </c>
    </row>
    <row r="13" spans="1:11" s="7" customFormat="1" ht="14.25" customHeight="1">
      <c r="A13" s="25">
        <v>5</v>
      </c>
      <c r="B13" s="26" t="s">
        <v>88</v>
      </c>
      <c r="C13" s="26" t="s">
        <v>89</v>
      </c>
      <c r="D13" s="27">
        <v>2002</v>
      </c>
      <c r="E13" s="44">
        <v>0</v>
      </c>
      <c r="F13" s="44">
        <v>0</v>
      </c>
      <c r="G13" s="45">
        <v>0</v>
      </c>
      <c r="H13" s="41">
        <v>43</v>
      </c>
      <c r="I13" s="41">
        <v>65</v>
      </c>
      <c r="J13" s="41">
        <v>47</v>
      </c>
      <c r="K13" s="42">
        <f>LARGE('Ст. дев. Б.'!E13:F13,1)+LARGE('Ст. дев. Б.'!G13:J13,1)+LARGE('Ст. дев. Б.'!G13:J13,2)+LARGE('Ст. дев. Б.'!G13:J13,3)</f>
        <v>155</v>
      </c>
    </row>
    <row r="14" spans="1:11" s="7" customFormat="1" ht="14.25" customHeight="1">
      <c r="A14" s="25">
        <v>6</v>
      </c>
      <c r="B14" s="26" t="s">
        <v>90</v>
      </c>
      <c r="C14" s="46" t="s">
        <v>16</v>
      </c>
      <c r="D14" s="27">
        <v>2002</v>
      </c>
      <c r="E14" s="44">
        <v>0</v>
      </c>
      <c r="F14" s="44">
        <v>0</v>
      </c>
      <c r="G14" s="40">
        <v>10.3</v>
      </c>
      <c r="H14" s="20">
        <v>26</v>
      </c>
      <c r="I14" s="20">
        <v>40</v>
      </c>
      <c r="J14" s="20">
        <v>80</v>
      </c>
      <c r="K14" s="42">
        <f>LARGE('Ст. дев. Б.'!E14:F14,1)+LARGE('Ст. дев. Б.'!G14:J14,1)+LARGE('Ст. дев. Б.'!G14:J14,2)+LARGE('Ст. дев. Б.'!G14:J14,3)</f>
        <v>146</v>
      </c>
    </row>
    <row r="15" spans="1:11" s="7" customFormat="1" ht="14.25" customHeight="1">
      <c r="A15" s="25">
        <v>7</v>
      </c>
      <c r="B15" s="26" t="s">
        <v>91</v>
      </c>
      <c r="C15" s="26" t="s">
        <v>18</v>
      </c>
      <c r="D15" s="27">
        <v>2003</v>
      </c>
      <c r="E15" s="20">
        <v>4.4</v>
      </c>
      <c r="F15" s="20">
        <v>10.8</v>
      </c>
      <c r="G15" s="44">
        <v>0</v>
      </c>
      <c r="H15" s="20">
        <v>76</v>
      </c>
      <c r="I15" s="20">
        <v>52</v>
      </c>
      <c r="J15" s="41">
        <v>0</v>
      </c>
      <c r="K15" s="42">
        <f>LARGE('Ст. дев. Б.'!E15:F15,1)+LARGE('Ст. дев. Б.'!G15:J15,1)+LARGE('Ст. дев. Б.'!G15:J15,2)+LARGE('Ст. дев. Б.'!G15:J15,3)</f>
        <v>138.8</v>
      </c>
    </row>
    <row r="16" spans="1:11" s="7" customFormat="1" ht="14.25" customHeight="1">
      <c r="A16" s="25">
        <v>8</v>
      </c>
      <c r="B16" s="26" t="s">
        <v>92</v>
      </c>
      <c r="C16" s="46" t="s">
        <v>93</v>
      </c>
      <c r="D16" s="27">
        <v>2002</v>
      </c>
      <c r="E16" s="44">
        <v>0</v>
      </c>
      <c r="F16" s="44">
        <v>0</v>
      </c>
      <c r="G16" s="45">
        <v>0</v>
      </c>
      <c r="H16" s="20">
        <v>34</v>
      </c>
      <c r="I16" s="20">
        <v>37</v>
      </c>
      <c r="J16" s="20">
        <v>51</v>
      </c>
      <c r="K16" s="42">
        <f>LARGE('Ст. дев. Б.'!E16:F16,1)+LARGE('Ст. дев. Б.'!G16:J16,1)+LARGE('Ст. дев. Б.'!G16:J16,2)+LARGE('Ст. дев. Б.'!G16:J16,3)</f>
        <v>122</v>
      </c>
    </row>
    <row r="17" spans="1:11" ht="15" customHeight="1">
      <c r="A17" s="25">
        <v>9</v>
      </c>
      <c r="B17" s="26" t="s">
        <v>94</v>
      </c>
      <c r="C17" s="26" t="s">
        <v>18</v>
      </c>
      <c r="D17" s="27">
        <v>2003</v>
      </c>
      <c r="E17" s="20">
        <v>0</v>
      </c>
      <c r="F17" s="20">
        <v>7.2</v>
      </c>
      <c r="G17" s="44">
        <v>0</v>
      </c>
      <c r="H17" s="20">
        <v>28.12</v>
      </c>
      <c r="I17" s="20">
        <v>80</v>
      </c>
      <c r="J17" s="44">
        <v>0</v>
      </c>
      <c r="K17" s="42">
        <f>LARGE('Ст. дев. Б.'!E17:F17,1)+LARGE('Ст. дев. Б.'!G17:J17,1)+LARGE('Ст. дев. Б.'!G17:J17,2)+LARGE('Ст. дев. Б.'!G17:J17,3)</f>
        <v>115.32000000000001</v>
      </c>
    </row>
    <row r="18" spans="1:11" ht="15" customHeight="1">
      <c r="A18" s="25">
        <v>10</v>
      </c>
      <c r="B18" s="18" t="s">
        <v>95</v>
      </c>
      <c r="C18" s="31" t="s">
        <v>96</v>
      </c>
      <c r="D18" s="27">
        <v>2003</v>
      </c>
      <c r="E18" s="20">
        <v>0</v>
      </c>
      <c r="F18" s="20">
        <v>4.800000000000001</v>
      </c>
      <c r="G18" s="44">
        <v>0</v>
      </c>
      <c r="H18" s="20">
        <v>49.400000000000006</v>
      </c>
      <c r="I18" s="20">
        <v>40.800000000000004</v>
      </c>
      <c r="J18" s="41">
        <v>0</v>
      </c>
      <c r="K18" s="42">
        <f>LARGE('Ст. дев. Б.'!E18:F18,1)+LARGE('Ст. дев. Б.'!G18:J18,1)+LARGE('Ст. дев. Б.'!G18:J18,2)+LARGE('Ст. дев. Б.'!G18:J18,3)</f>
        <v>95</v>
      </c>
    </row>
    <row r="19" spans="1:11" ht="15" customHeight="1">
      <c r="A19" s="25">
        <v>11</v>
      </c>
      <c r="B19" s="47" t="s">
        <v>97</v>
      </c>
      <c r="C19" s="26" t="s">
        <v>52</v>
      </c>
      <c r="D19" s="27">
        <v>2002</v>
      </c>
      <c r="E19" s="44">
        <v>0</v>
      </c>
      <c r="F19" s="44">
        <v>0</v>
      </c>
      <c r="G19" s="41">
        <v>0</v>
      </c>
      <c r="H19" s="41">
        <v>40</v>
      </c>
      <c r="I19" s="20">
        <v>0</v>
      </c>
      <c r="J19" s="20">
        <v>40</v>
      </c>
      <c r="K19" s="42">
        <f>LARGE('Ст. дев. Б.'!E19:F19,1)+LARGE('Ст. дев. Б.'!G19:J19,1)+LARGE('Ст. дев. Б.'!G19:J19,2)+LARGE('Ст. дев. Б.'!G19:J19,3)</f>
        <v>80</v>
      </c>
    </row>
    <row r="20" spans="1:11" ht="15" customHeight="1">
      <c r="A20" s="25">
        <v>12</v>
      </c>
      <c r="B20" s="18" t="s">
        <v>98</v>
      </c>
      <c r="C20" s="31" t="s">
        <v>99</v>
      </c>
      <c r="D20" s="27">
        <v>2003</v>
      </c>
      <c r="E20" s="20">
        <v>0</v>
      </c>
      <c r="F20" s="20">
        <v>0</v>
      </c>
      <c r="G20" s="43">
        <v>3.4</v>
      </c>
      <c r="H20" s="20">
        <v>41.8</v>
      </c>
      <c r="I20" s="20">
        <v>34.4</v>
      </c>
      <c r="J20" s="44">
        <v>0</v>
      </c>
      <c r="K20" s="42">
        <f>LARGE('Ст. дев. Б.'!E20:F20,1)+LARGE('Ст. дев. Б.'!G20:J20,1)+LARGE('Ст. дев. Б.'!G20:J20,2)+LARGE('Ст. дев. Б.'!G20:J20,3)</f>
        <v>79.6</v>
      </c>
    </row>
    <row r="21" spans="1:11" ht="15" customHeight="1">
      <c r="A21" s="25">
        <v>13</v>
      </c>
      <c r="B21" s="26" t="s">
        <v>100</v>
      </c>
      <c r="C21" s="26" t="s">
        <v>18</v>
      </c>
      <c r="D21" s="27">
        <v>2002</v>
      </c>
      <c r="E21" s="44">
        <v>0</v>
      </c>
      <c r="F21" s="44">
        <v>0</v>
      </c>
      <c r="G21" s="45">
        <v>0</v>
      </c>
      <c r="H21" s="20">
        <v>14</v>
      </c>
      <c r="I21" s="20">
        <v>31</v>
      </c>
      <c r="J21" s="20">
        <v>34</v>
      </c>
      <c r="K21" s="42">
        <f>LARGE('Ст. дев. Б.'!E21:F21,1)+LARGE('Ст. дев. Б.'!G21:J21,1)+LARGE('Ст. дев. Б.'!G21:J21,2)+LARGE('Ст. дев. Б.'!G21:J21,3)</f>
        <v>79</v>
      </c>
    </row>
    <row r="22" spans="1:11" ht="15" customHeight="1">
      <c r="A22" s="25">
        <v>14</v>
      </c>
      <c r="B22" s="26" t="s">
        <v>101</v>
      </c>
      <c r="C22" s="26" t="s">
        <v>99</v>
      </c>
      <c r="D22" s="27">
        <v>2002</v>
      </c>
      <c r="E22" s="44">
        <v>0</v>
      </c>
      <c r="F22" s="44">
        <v>0</v>
      </c>
      <c r="G22" s="45">
        <v>0</v>
      </c>
      <c r="H22" s="20">
        <v>37</v>
      </c>
      <c r="I22" s="20">
        <v>24</v>
      </c>
      <c r="J22" s="20">
        <v>2</v>
      </c>
      <c r="K22" s="42">
        <f>LARGE('Ст. дев. Б.'!E22:F22,1)+LARGE('Ст. дев. Б.'!G22:J22,1)+LARGE('Ст. дев. Б.'!G22:J22,2)+LARGE('Ст. дев. Б.'!G22:J22,3)</f>
        <v>63</v>
      </c>
    </row>
    <row r="23" spans="1:11" ht="15" customHeight="1">
      <c r="A23" s="25">
        <v>15</v>
      </c>
      <c r="B23" s="26" t="s">
        <v>102</v>
      </c>
      <c r="C23" s="31" t="s">
        <v>103</v>
      </c>
      <c r="D23" s="27">
        <v>2003</v>
      </c>
      <c r="E23" s="20">
        <v>0</v>
      </c>
      <c r="F23" s="20">
        <v>0</v>
      </c>
      <c r="G23" s="44">
        <v>0</v>
      </c>
      <c r="H23" s="20">
        <v>35.72</v>
      </c>
      <c r="I23" s="20">
        <v>27.200000000000003</v>
      </c>
      <c r="J23" s="41">
        <v>0</v>
      </c>
      <c r="K23" s="42">
        <f>LARGE('Ст. дев. Б.'!E23:F23,1)+LARGE('Ст. дев. Б.'!G23:J23,1)+LARGE('Ст. дев. Б.'!G23:J23,2)+LARGE('Ст. дев. Б.'!G23:J23,3)</f>
        <v>62.92</v>
      </c>
    </row>
    <row r="24" spans="1:11" ht="15" customHeight="1">
      <c r="A24" s="25">
        <v>16</v>
      </c>
      <c r="B24" s="48" t="s">
        <v>104</v>
      </c>
      <c r="C24" s="49" t="s">
        <v>99</v>
      </c>
      <c r="D24" s="27">
        <v>2002</v>
      </c>
      <c r="E24" s="44">
        <v>0</v>
      </c>
      <c r="F24" s="44">
        <v>0</v>
      </c>
      <c r="G24" s="45">
        <v>0</v>
      </c>
      <c r="H24" s="20">
        <v>31</v>
      </c>
      <c r="I24" s="20">
        <v>22</v>
      </c>
      <c r="J24" s="20">
        <v>5.5</v>
      </c>
      <c r="K24" s="42">
        <f>LARGE('Ст. дев. Б.'!E24:F24,1)+LARGE('Ст. дев. Б.'!G24:J24,1)+LARGE('Ст. дев. Б.'!G24:J24,2)+LARGE('Ст. дев. Б.'!G24:J24,3)</f>
        <v>58.5</v>
      </c>
    </row>
    <row r="25" spans="1:11" ht="15" customHeight="1">
      <c r="A25" s="25">
        <v>17</v>
      </c>
      <c r="B25" s="26" t="s">
        <v>105</v>
      </c>
      <c r="C25" s="31" t="s">
        <v>10</v>
      </c>
      <c r="D25" s="27">
        <v>2002</v>
      </c>
      <c r="E25" s="44">
        <v>0</v>
      </c>
      <c r="F25" s="44">
        <v>0</v>
      </c>
      <c r="G25" s="45">
        <v>0</v>
      </c>
      <c r="H25" s="20">
        <v>12</v>
      </c>
      <c r="I25" s="20">
        <v>20</v>
      </c>
      <c r="J25" s="20">
        <v>24</v>
      </c>
      <c r="K25" s="42">
        <f>LARGE('Ст. дев. Б.'!E25:F25,1)+LARGE('Ст. дев. Б.'!G25:J25,1)+LARGE('Ст. дев. Б.'!G25:J25,2)+LARGE('Ст. дев. Б.'!G25:J25,3)</f>
        <v>56</v>
      </c>
    </row>
    <row r="26" spans="1:11" ht="15" customHeight="1">
      <c r="A26" s="25">
        <v>17</v>
      </c>
      <c r="B26" s="26" t="s">
        <v>106</v>
      </c>
      <c r="C26" s="26" t="s">
        <v>107</v>
      </c>
      <c r="D26" s="27">
        <v>2002</v>
      </c>
      <c r="E26" s="44">
        <v>0</v>
      </c>
      <c r="F26" s="44">
        <v>0</v>
      </c>
      <c r="G26" s="45">
        <v>0</v>
      </c>
      <c r="H26" s="41">
        <v>24</v>
      </c>
      <c r="I26" s="41">
        <v>6</v>
      </c>
      <c r="J26" s="41">
        <v>26</v>
      </c>
      <c r="K26" s="42">
        <f>LARGE('Ст. дев. Б.'!E26:F26,1)+LARGE('Ст. дев. Б.'!G26:J26,1)+LARGE('Ст. дев. Б.'!G26:J26,2)+LARGE('Ст. дев. Б.'!G26:J26,3)</f>
        <v>56</v>
      </c>
    </row>
    <row r="27" spans="1:11" ht="15" customHeight="1">
      <c r="A27" s="25">
        <v>19</v>
      </c>
      <c r="B27" s="47" t="s">
        <v>108</v>
      </c>
      <c r="C27" s="47" t="s">
        <v>109</v>
      </c>
      <c r="D27" s="50">
        <v>2002</v>
      </c>
      <c r="E27" s="44">
        <v>0</v>
      </c>
      <c r="F27" s="44">
        <v>0</v>
      </c>
      <c r="G27" s="44">
        <v>6.6</v>
      </c>
      <c r="H27" s="41">
        <v>0</v>
      </c>
      <c r="I27" s="20">
        <v>0</v>
      </c>
      <c r="J27" s="20">
        <v>43</v>
      </c>
      <c r="K27" s="42">
        <f>LARGE('Ст. дев. Б.'!E27:F27,1)+LARGE('Ст. дев. Б.'!G27:J27,1)+LARGE('Ст. дев. Б.'!G27:J27,2)+LARGE('Ст. дев. Б.'!G27:J27,3)</f>
        <v>49.6</v>
      </c>
    </row>
    <row r="28" spans="1:11" ht="15" customHeight="1">
      <c r="A28" s="25">
        <v>20</v>
      </c>
      <c r="B28" s="28" t="s">
        <v>110</v>
      </c>
      <c r="C28" s="26" t="s">
        <v>111</v>
      </c>
      <c r="D28" s="27">
        <v>2003</v>
      </c>
      <c r="E28" s="20">
        <v>0</v>
      </c>
      <c r="F28" s="20">
        <v>0</v>
      </c>
      <c r="G28" s="44">
        <v>0</v>
      </c>
      <c r="H28" s="20">
        <v>7.6</v>
      </c>
      <c r="I28" s="20">
        <v>32</v>
      </c>
      <c r="J28" s="44">
        <v>0</v>
      </c>
      <c r="K28" s="42">
        <f>LARGE('Ст. дев. Б.'!E28:F28,1)+LARGE('Ст. дев. Б.'!G28:J28,1)+LARGE('Ст. дев. Б.'!G28:J28,2)+LARGE('Ст. дев. Б.'!G28:J28,3)</f>
        <v>39.6</v>
      </c>
    </row>
    <row r="29" spans="1:11" ht="15" customHeight="1">
      <c r="A29" s="25">
        <v>21</v>
      </c>
      <c r="B29" s="28" t="s">
        <v>112</v>
      </c>
      <c r="C29" s="26" t="s">
        <v>25</v>
      </c>
      <c r="D29" s="27">
        <v>2003</v>
      </c>
      <c r="E29" s="20">
        <v>0</v>
      </c>
      <c r="F29" s="20">
        <v>0</v>
      </c>
      <c r="G29" s="44">
        <v>0</v>
      </c>
      <c r="H29" s="20">
        <v>16.72</v>
      </c>
      <c r="I29" s="20">
        <v>19.200000000000003</v>
      </c>
      <c r="J29" s="41">
        <v>0</v>
      </c>
      <c r="K29" s="42">
        <f>LARGE('Ст. дев. Б.'!E29:F29,1)+LARGE('Ст. дев. Б.'!G29:J29,1)+LARGE('Ст. дев. Б.'!G29:J29,2)+LARGE('Ст. дев. Б.'!G29:J29,3)</f>
        <v>35.92</v>
      </c>
    </row>
    <row r="30" spans="1:11" ht="15" customHeight="1">
      <c r="A30" s="25">
        <v>22</v>
      </c>
      <c r="B30" s="26" t="s">
        <v>113</v>
      </c>
      <c r="C30" s="26" t="s">
        <v>70</v>
      </c>
      <c r="D30" s="27">
        <v>2002</v>
      </c>
      <c r="E30" s="44">
        <v>0</v>
      </c>
      <c r="F30" s="44">
        <v>0</v>
      </c>
      <c r="G30" s="51">
        <v>2</v>
      </c>
      <c r="H30" s="20">
        <v>10</v>
      </c>
      <c r="I30" s="20">
        <v>0</v>
      </c>
      <c r="J30" s="20">
        <v>22</v>
      </c>
      <c r="K30" s="42">
        <f>LARGE('Ст. дев. Б.'!E30:F30,1)+LARGE('Ст. дев. Б.'!G30:J30,1)+LARGE('Ст. дев. Б.'!G30:J30,2)+LARGE('Ст. дев. Б.'!G30:J30,3)</f>
        <v>34</v>
      </c>
    </row>
    <row r="31" spans="1:11" ht="15" customHeight="1">
      <c r="A31" s="25">
        <v>23</v>
      </c>
      <c r="B31" s="26" t="s">
        <v>114</v>
      </c>
      <c r="C31" s="26" t="s">
        <v>66</v>
      </c>
      <c r="D31" s="27">
        <v>2002</v>
      </c>
      <c r="E31" s="44">
        <v>0</v>
      </c>
      <c r="F31" s="44">
        <v>0</v>
      </c>
      <c r="G31" s="45">
        <v>0</v>
      </c>
      <c r="H31" s="20">
        <v>5</v>
      </c>
      <c r="I31" s="20">
        <v>16</v>
      </c>
      <c r="J31" s="20">
        <v>10</v>
      </c>
      <c r="K31" s="42">
        <f>LARGE('Ст. дев. Б.'!E31:F31,1)+LARGE('Ст. дев. Б.'!G31:J31,1)+LARGE('Ст. дев. Б.'!G31:J31,2)+LARGE('Ст. дев. Б.'!G31:J31,3)</f>
        <v>31</v>
      </c>
    </row>
    <row r="32" spans="1:11" ht="15" customHeight="1">
      <c r="A32" s="25">
        <v>24</v>
      </c>
      <c r="B32" s="28" t="s">
        <v>115</v>
      </c>
      <c r="C32" s="26" t="s">
        <v>18</v>
      </c>
      <c r="D32" s="27">
        <v>2003</v>
      </c>
      <c r="E32" s="20">
        <v>0</v>
      </c>
      <c r="F32" s="20">
        <v>0</v>
      </c>
      <c r="G32" s="44">
        <v>0</v>
      </c>
      <c r="H32" s="20">
        <v>23.56</v>
      </c>
      <c r="I32" s="20">
        <v>6.4</v>
      </c>
      <c r="J32" s="44">
        <v>0</v>
      </c>
      <c r="K32" s="42">
        <f>LARGE('Ст. дев. Б.'!E32:F32,1)+LARGE('Ст. дев. Б.'!G32:J32,1)+LARGE('Ст. дев. Б.'!G32:J32,2)+LARGE('Ст. дев. Б.'!G32:J32,3)</f>
        <v>29.96</v>
      </c>
    </row>
    <row r="33" spans="1:11" ht="15" customHeight="1">
      <c r="A33" s="25">
        <v>25</v>
      </c>
      <c r="B33" s="28" t="s">
        <v>116</v>
      </c>
      <c r="C33" s="26" t="s">
        <v>18</v>
      </c>
      <c r="D33" s="27">
        <v>2003</v>
      </c>
      <c r="E33" s="20">
        <v>0</v>
      </c>
      <c r="F33" s="20">
        <v>0</v>
      </c>
      <c r="G33" s="44">
        <v>0</v>
      </c>
      <c r="H33" s="20">
        <v>12.16</v>
      </c>
      <c r="I33" s="20">
        <v>17.6</v>
      </c>
      <c r="J33" s="41">
        <v>0</v>
      </c>
      <c r="K33" s="42">
        <f>LARGE('Ст. дев. Б.'!E33:F33,1)+LARGE('Ст. дев. Б.'!G33:J33,1)+LARGE('Ст. дев. Б.'!G33:J33,2)+LARGE('Ст. дев. Б.'!G33:J33,3)</f>
        <v>29.76</v>
      </c>
    </row>
    <row r="34" spans="1:11" ht="15" customHeight="1">
      <c r="A34" s="25">
        <v>26</v>
      </c>
      <c r="B34" s="30" t="s">
        <v>117</v>
      </c>
      <c r="C34" s="32" t="s">
        <v>40</v>
      </c>
      <c r="D34" s="27">
        <v>2003</v>
      </c>
      <c r="E34" s="20">
        <v>0</v>
      </c>
      <c r="F34" s="20">
        <v>0</v>
      </c>
      <c r="G34" s="44">
        <v>0</v>
      </c>
      <c r="H34" s="20">
        <v>0</v>
      </c>
      <c r="I34" s="20">
        <v>29.6</v>
      </c>
      <c r="J34" s="44">
        <v>0</v>
      </c>
      <c r="K34" s="42">
        <f>LARGE('Ст. дев. Б.'!E34:F34,1)+LARGE('Ст. дев. Б.'!G34:J34,1)+LARGE('Ст. дев. Б.'!G34:J34,2)+LARGE('Ст. дев. Б.'!G34:J34,3)</f>
        <v>29.6</v>
      </c>
    </row>
    <row r="35" spans="1:11" ht="15" customHeight="1">
      <c r="A35" s="25">
        <v>27</v>
      </c>
      <c r="B35" s="26" t="s">
        <v>118</v>
      </c>
      <c r="C35" s="31" t="s">
        <v>119</v>
      </c>
      <c r="D35" s="27">
        <v>2002</v>
      </c>
      <c r="E35" s="44">
        <v>0</v>
      </c>
      <c r="F35" s="44">
        <v>0</v>
      </c>
      <c r="G35" s="45">
        <v>0</v>
      </c>
      <c r="H35" s="41">
        <v>0</v>
      </c>
      <c r="I35" s="41">
        <v>14</v>
      </c>
      <c r="J35" s="41">
        <v>9</v>
      </c>
      <c r="K35" s="42">
        <f>LARGE('Ст. дев. Б.'!E35:F35,1)+LARGE('Ст. дев. Б.'!G35:J35,1)+LARGE('Ст. дев. Б.'!G35:J35,2)+LARGE('Ст. дев. Б.'!G35:J35,3)</f>
        <v>23</v>
      </c>
    </row>
    <row r="36" spans="1:11" ht="15" customHeight="1">
      <c r="A36" s="25">
        <v>28</v>
      </c>
      <c r="B36" s="26" t="s">
        <v>120</v>
      </c>
      <c r="C36" s="31" t="s">
        <v>119</v>
      </c>
      <c r="D36" s="27">
        <v>2003</v>
      </c>
      <c r="E36" s="20">
        <v>0</v>
      </c>
      <c r="F36" s="20">
        <v>0</v>
      </c>
      <c r="G36" s="44">
        <v>0</v>
      </c>
      <c r="H36" s="20">
        <v>13.680000000000001</v>
      </c>
      <c r="I36" s="20">
        <v>5.6</v>
      </c>
      <c r="J36" s="41">
        <v>0</v>
      </c>
      <c r="K36" s="42">
        <f>LARGE('Ст. дев. Б.'!E36:F36,1)+LARGE('Ст. дев. Б.'!G36:J36,1)+LARGE('Ст. дев. Б.'!G36:J36,2)+LARGE('Ст. дев. Б.'!G36:J36,3)</f>
        <v>19.28</v>
      </c>
    </row>
    <row r="37" spans="1:11" ht="15" customHeight="1">
      <c r="A37" s="25">
        <v>29</v>
      </c>
      <c r="B37" s="28" t="s">
        <v>121</v>
      </c>
      <c r="C37" s="26" t="s">
        <v>16</v>
      </c>
      <c r="D37" s="27">
        <v>2003</v>
      </c>
      <c r="E37" s="20">
        <v>0</v>
      </c>
      <c r="F37" s="20">
        <v>0</v>
      </c>
      <c r="G37" s="44">
        <v>0</v>
      </c>
      <c r="H37" s="20">
        <v>6.46</v>
      </c>
      <c r="I37" s="20">
        <v>11.2</v>
      </c>
      <c r="J37" s="44">
        <v>0</v>
      </c>
      <c r="K37" s="42">
        <f>LARGE('Ст. дев. Б.'!E37:F37,1)+LARGE('Ст. дев. Б.'!G37:J37,1)+LARGE('Ст. дев. Б.'!G37:J37,2)+LARGE('Ст. дев. Б.'!G37:J37,3)</f>
        <v>17.66</v>
      </c>
    </row>
    <row r="38" spans="1:11" ht="15" customHeight="1">
      <c r="A38" s="25">
        <v>30</v>
      </c>
      <c r="B38" s="28" t="s">
        <v>122</v>
      </c>
      <c r="C38" s="31" t="s">
        <v>119</v>
      </c>
      <c r="D38" s="27">
        <v>2003</v>
      </c>
      <c r="E38" s="20">
        <v>0</v>
      </c>
      <c r="F38" s="20">
        <v>0</v>
      </c>
      <c r="G38" s="44">
        <v>0</v>
      </c>
      <c r="H38" s="20">
        <v>15.2</v>
      </c>
      <c r="I38" s="20">
        <v>0</v>
      </c>
      <c r="J38" s="41">
        <v>0</v>
      </c>
      <c r="K38" s="42">
        <f>LARGE('Ст. дев. Б.'!E38:F38,1)+LARGE('Ст. дев. Б.'!G38:J38,1)+LARGE('Ст. дев. Б.'!G38:J38,2)+LARGE('Ст. дев. Б.'!G38:J38,3)</f>
        <v>15.2</v>
      </c>
    </row>
    <row r="39" spans="1:11" ht="15" customHeight="1">
      <c r="A39" s="25">
        <v>31</v>
      </c>
      <c r="B39" s="30" t="s">
        <v>123</v>
      </c>
      <c r="C39" s="31" t="s">
        <v>99</v>
      </c>
      <c r="D39" s="27">
        <v>2003</v>
      </c>
      <c r="E39" s="20">
        <v>0</v>
      </c>
      <c r="F39" s="20">
        <v>0</v>
      </c>
      <c r="G39" s="44">
        <v>0</v>
      </c>
      <c r="H39" s="20">
        <v>0</v>
      </c>
      <c r="I39" s="20">
        <v>14.4</v>
      </c>
      <c r="J39" s="44">
        <v>0</v>
      </c>
      <c r="K39" s="42">
        <f>LARGE('Ст. дев. Б.'!E39:F39,1)+LARGE('Ст. дев. Б.'!G39:J39,1)+LARGE('Ст. дев. Б.'!G39:J39,2)+LARGE('Ст. дев. Б.'!G39:J39,3)</f>
        <v>14.4</v>
      </c>
    </row>
    <row r="40" spans="1:11" ht="15" customHeight="1">
      <c r="A40" s="25">
        <v>32</v>
      </c>
      <c r="B40" s="30" t="s">
        <v>124</v>
      </c>
      <c r="C40" s="31" t="s">
        <v>42</v>
      </c>
      <c r="D40" s="27">
        <v>2003</v>
      </c>
      <c r="E40" s="20">
        <v>0</v>
      </c>
      <c r="F40" s="20">
        <v>0</v>
      </c>
      <c r="G40" s="44">
        <v>0</v>
      </c>
      <c r="H40" s="20">
        <v>0</v>
      </c>
      <c r="I40" s="20">
        <v>12.8</v>
      </c>
      <c r="J40" s="41">
        <v>0</v>
      </c>
      <c r="K40" s="42">
        <f>LARGE('Ст. дев. Б.'!E40:F40,1)+LARGE('Ст. дев. Б.'!G40:J40,1)+LARGE('Ст. дев. Б.'!G40:J40,2)+LARGE('Ст. дев. Б.'!G40:J40,3)</f>
        <v>12.8</v>
      </c>
    </row>
    <row r="41" spans="1:11" ht="15" customHeight="1">
      <c r="A41" s="25">
        <v>33</v>
      </c>
      <c r="B41" s="52" t="s">
        <v>125</v>
      </c>
      <c r="C41" s="26" t="s">
        <v>42</v>
      </c>
      <c r="D41" s="27">
        <v>2002</v>
      </c>
      <c r="E41" s="44">
        <v>0</v>
      </c>
      <c r="F41" s="44">
        <v>0</v>
      </c>
      <c r="G41" s="44">
        <v>0</v>
      </c>
      <c r="H41" s="44">
        <v>0</v>
      </c>
      <c r="I41" s="41">
        <v>12</v>
      </c>
      <c r="J41" s="41">
        <v>0</v>
      </c>
      <c r="K41" s="42">
        <f>LARGE('Ст. дев. Б.'!E41:F41,1)+LARGE('Ст. дев. Б.'!G41:J41,1)+LARGE('Ст. дев. Б.'!G41:J41,2)+LARGE('Ст. дев. Б.'!G41:J41,3)</f>
        <v>12</v>
      </c>
    </row>
    <row r="42" spans="1:11" ht="15" customHeight="1">
      <c r="A42" s="25">
        <v>34</v>
      </c>
      <c r="B42" s="30" t="s">
        <v>126</v>
      </c>
      <c r="C42" s="31" t="s">
        <v>99</v>
      </c>
      <c r="D42" s="27">
        <v>2003</v>
      </c>
      <c r="E42" s="20">
        <v>0</v>
      </c>
      <c r="F42" s="20">
        <v>0</v>
      </c>
      <c r="G42" s="44">
        <v>0</v>
      </c>
      <c r="H42" s="20">
        <v>0</v>
      </c>
      <c r="I42" s="20">
        <v>9.600000000000001</v>
      </c>
      <c r="J42" s="44">
        <v>0</v>
      </c>
      <c r="K42" s="42">
        <f>LARGE('Ст. дев. Б.'!E42:F42,1)+LARGE('Ст. дев. Б.'!G42:J42,1)+LARGE('Ст. дев. Б.'!G42:J42,2)+LARGE('Ст. дев. Б.'!G42:J42,3)</f>
        <v>9.600000000000001</v>
      </c>
    </row>
    <row r="43" spans="1:11" ht="15" customHeight="1">
      <c r="A43" s="25">
        <v>35</v>
      </c>
      <c r="B43" s="47" t="s">
        <v>127</v>
      </c>
      <c r="C43" s="49" t="s">
        <v>66</v>
      </c>
      <c r="D43" s="27">
        <v>2002</v>
      </c>
      <c r="E43" s="44">
        <v>0</v>
      </c>
      <c r="F43" s="44">
        <v>0</v>
      </c>
      <c r="G43" s="41">
        <v>0</v>
      </c>
      <c r="H43" s="41">
        <v>5</v>
      </c>
      <c r="I43" s="20">
        <v>0</v>
      </c>
      <c r="J43" s="20">
        <v>4</v>
      </c>
      <c r="K43" s="42">
        <f>LARGE('Ст. дев. Б.'!E43:F43,1)+LARGE('Ст. дев. Б.'!G43:J43,1)+LARGE('Ст. дев. Б.'!G43:J43,2)+LARGE('Ст. дев. Б.'!G43:J43,3)</f>
        <v>9</v>
      </c>
    </row>
    <row r="44" spans="1:11" ht="15" customHeight="1">
      <c r="A44" s="25">
        <v>36</v>
      </c>
      <c r="B44" s="47" t="s">
        <v>128</v>
      </c>
      <c r="C44" s="49" t="s">
        <v>99</v>
      </c>
      <c r="D44" s="27">
        <v>2002</v>
      </c>
      <c r="E44" s="44">
        <v>0</v>
      </c>
      <c r="F44" s="44">
        <v>0</v>
      </c>
      <c r="G44" s="41">
        <v>0</v>
      </c>
      <c r="H44" s="41">
        <v>2</v>
      </c>
      <c r="I44" s="41">
        <v>1</v>
      </c>
      <c r="J44" s="41">
        <v>5.5</v>
      </c>
      <c r="K44" s="42">
        <f>LARGE('Ст. дев. Б.'!E44:F44,1)+LARGE('Ст. дев. Б.'!G44:J44,1)+LARGE('Ст. дев. Б.'!G44:J44,2)+LARGE('Ст. дев. Б.'!G44:J44,3)</f>
        <v>8.5</v>
      </c>
    </row>
    <row r="45" spans="1:11" ht="15" customHeight="1">
      <c r="A45" s="25">
        <v>37</v>
      </c>
      <c r="B45" s="52" t="s">
        <v>129</v>
      </c>
      <c r="C45" s="26" t="s">
        <v>111</v>
      </c>
      <c r="D45" s="27">
        <v>2002</v>
      </c>
      <c r="E45" s="44">
        <v>0</v>
      </c>
      <c r="F45" s="44">
        <v>0</v>
      </c>
      <c r="G45" s="44">
        <v>0</v>
      </c>
      <c r="H45" s="44">
        <v>0</v>
      </c>
      <c r="I45" s="41">
        <v>8</v>
      </c>
      <c r="J45" s="41">
        <v>0</v>
      </c>
      <c r="K45" s="42">
        <f>LARGE('Ст. дев. Б.'!E45:F45,1)+LARGE('Ст. дев. Б.'!G45:J45,1)+LARGE('Ст. дев. Б.'!G45:J45,2)+LARGE('Ст. дев. Б.'!G45:J45,3)</f>
        <v>8</v>
      </c>
    </row>
    <row r="46" spans="1:11" ht="15" customHeight="1">
      <c r="A46" s="25">
        <v>38</v>
      </c>
      <c r="B46" s="47" t="s">
        <v>130</v>
      </c>
      <c r="C46" s="49" t="s">
        <v>16</v>
      </c>
      <c r="D46" s="27">
        <v>2002</v>
      </c>
      <c r="E46" s="44">
        <v>0</v>
      </c>
      <c r="F46" s="44">
        <v>0</v>
      </c>
      <c r="G46" s="41">
        <v>0</v>
      </c>
      <c r="H46" s="41">
        <v>7</v>
      </c>
      <c r="I46" s="20">
        <v>0</v>
      </c>
      <c r="J46" s="41">
        <v>0</v>
      </c>
      <c r="K46" s="42">
        <f>LARGE('Ст. дев. Б.'!E46:F46,1)+LARGE('Ст. дев. Б.'!G46:J46,1)+LARGE('Ст. дев. Б.'!G46:J46,2)+LARGE('Ст. дев. Б.'!G46:J46,3)</f>
        <v>7</v>
      </c>
    </row>
    <row r="47" spans="1:11" ht="15" customHeight="1">
      <c r="A47" s="25">
        <v>39</v>
      </c>
      <c r="B47" s="28" t="s">
        <v>131</v>
      </c>
      <c r="C47" s="26" t="s">
        <v>25</v>
      </c>
      <c r="D47" s="27">
        <v>2003</v>
      </c>
      <c r="E47" s="20">
        <v>0</v>
      </c>
      <c r="F47" s="20">
        <v>0</v>
      </c>
      <c r="G47" s="44">
        <v>0</v>
      </c>
      <c r="H47" s="20">
        <v>6.46</v>
      </c>
      <c r="I47" s="20">
        <v>0</v>
      </c>
      <c r="J47" s="41">
        <v>0</v>
      </c>
      <c r="K47" s="42">
        <f>LARGE('Ст. дев. Б.'!E47:F47,1)+LARGE('Ст. дев. Б.'!G47:J47,1)+LARGE('Ст. дев. Б.'!G47:J47,2)+LARGE('Ст. дев. Б.'!G47:J47,3)</f>
        <v>6.46</v>
      </c>
    </row>
    <row r="48" spans="1:11" ht="15" customHeight="1">
      <c r="A48" s="25">
        <v>40</v>
      </c>
      <c r="B48" s="28" t="s">
        <v>132</v>
      </c>
      <c r="C48" s="26" t="s">
        <v>133</v>
      </c>
      <c r="D48" s="27">
        <v>2003</v>
      </c>
      <c r="E48" s="20">
        <v>0</v>
      </c>
      <c r="F48" s="20">
        <v>0</v>
      </c>
      <c r="G48" s="44">
        <v>0</v>
      </c>
      <c r="H48" s="20">
        <v>5.32</v>
      </c>
      <c r="I48" s="20">
        <v>0</v>
      </c>
      <c r="J48" s="44">
        <v>0</v>
      </c>
      <c r="K48" s="42">
        <f>LARGE('Ст. дев. Б.'!E48:F48,1)+LARGE('Ст. дев. Б.'!G48:J48,1)+LARGE('Ст. дев. Б.'!G48:J48,2)+LARGE('Ст. дев. Б.'!G48:J48,3)</f>
        <v>5.32</v>
      </c>
    </row>
    <row r="49" spans="1:11" ht="15" customHeight="1">
      <c r="A49" s="25">
        <v>41</v>
      </c>
      <c r="B49" s="26" t="s">
        <v>134</v>
      </c>
      <c r="C49" s="26" t="s">
        <v>135</v>
      </c>
      <c r="D49" s="27">
        <v>2002</v>
      </c>
      <c r="E49" s="44">
        <v>0</v>
      </c>
      <c r="F49" s="44">
        <v>0</v>
      </c>
      <c r="G49" s="45">
        <v>0</v>
      </c>
      <c r="H49" s="41">
        <v>5</v>
      </c>
      <c r="I49" s="20">
        <v>0</v>
      </c>
      <c r="J49" s="41">
        <v>0</v>
      </c>
      <c r="K49" s="42">
        <f>LARGE('Ст. дев. Б.'!E49:F49,1)+LARGE('Ст. дев. Б.'!G49:J49,1)+LARGE('Ст. дев. Б.'!G49:J49,2)+LARGE('Ст. дев. Б.'!G49:J49,3)</f>
        <v>5</v>
      </c>
    </row>
    <row r="50" spans="1:11" ht="15" customHeight="1">
      <c r="A50" s="25">
        <v>41</v>
      </c>
      <c r="B50" s="52" t="s">
        <v>136</v>
      </c>
      <c r="C50" s="26" t="s">
        <v>89</v>
      </c>
      <c r="D50" s="27">
        <v>2002</v>
      </c>
      <c r="E50" s="44">
        <v>0</v>
      </c>
      <c r="F50" s="44">
        <v>0</v>
      </c>
      <c r="G50" s="44">
        <v>0</v>
      </c>
      <c r="H50" s="44">
        <v>0</v>
      </c>
      <c r="I50" s="41">
        <v>5</v>
      </c>
      <c r="J50" s="41">
        <v>0</v>
      </c>
      <c r="K50" s="42">
        <f>LARGE('Ст. дев. Б.'!E50:F50,1)+LARGE('Ст. дев. Б.'!G50:J50,1)+LARGE('Ст. дев. Б.'!G50:J50,2)+LARGE('Ст. дев. Б.'!G50:J50,3)</f>
        <v>5</v>
      </c>
    </row>
    <row r="51" spans="1:11" ht="15" customHeight="1">
      <c r="A51" s="25">
        <v>43</v>
      </c>
      <c r="B51" s="30" t="s">
        <v>137</v>
      </c>
      <c r="C51" s="31" t="s">
        <v>66</v>
      </c>
      <c r="D51" s="27">
        <v>2003</v>
      </c>
      <c r="E51" s="20">
        <v>0</v>
      </c>
      <c r="F51" s="20">
        <v>0</v>
      </c>
      <c r="G51" s="44">
        <v>0</v>
      </c>
      <c r="H51" s="20">
        <v>0</v>
      </c>
      <c r="I51" s="20">
        <v>4.800000000000001</v>
      </c>
      <c r="J51" s="41">
        <v>0</v>
      </c>
      <c r="K51" s="42">
        <f>LARGE('Ст. дев. Б.'!E51:F51,1)+LARGE('Ст. дев. Б.'!G51:J51,1)+LARGE('Ст. дев. Б.'!G51:J51,2)+LARGE('Ст. дев. Б.'!G51:J51,3)</f>
        <v>4.800000000000001</v>
      </c>
    </row>
    <row r="52" spans="1:11" ht="15" customHeight="1">
      <c r="A52" s="25">
        <v>44</v>
      </c>
      <c r="B52" s="52" t="s">
        <v>138</v>
      </c>
      <c r="C52" s="53" t="s">
        <v>25</v>
      </c>
      <c r="D52" s="27">
        <v>2002</v>
      </c>
      <c r="E52" s="44">
        <v>0</v>
      </c>
      <c r="F52" s="44">
        <v>0</v>
      </c>
      <c r="G52" s="44">
        <v>0</v>
      </c>
      <c r="H52" s="44">
        <v>0</v>
      </c>
      <c r="I52" s="41">
        <v>4</v>
      </c>
      <c r="J52" s="41">
        <v>0</v>
      </c>
      <c r="K52" s="42">
        <f>LARGE('Ст. дев. Б.'!E52:F52,1)+LARGE('Ст. дев. Б.'!G52:J52,1)+LARGE('Ст. дев. Б.'!G52:J52,2)+LARGE('Ст. дев. Б.'!G52:J52,3)</f>
        <v>4</v>
      </c>
    </row>
    <row r="53" spans="1:11" ht="15" customHeight="1">
      <c r="A53" s="25">
        <v>44</v>
      </c>
      <c r="B53" s="30" t="s">
        <v>139</v>
      </c>
      <c r="C53" s="31" t="s">
        <v>119</v>
      </c>
      <c r="D53" s="27">
        <v>2003</v>
      </c>
      <c r="E53" s="20">
        <v>0</v>
      </c>
      <c r="F53" s="20">
        <v>0</v>
      </c>
      <c r="G53" s="44">
        <v>0</v>
      </c>
      <c r="H53" s="20">
        <v>0</v>
      </c>
      <c r="I53" s="20">
        <v>4</v>
      </c>
      <c r="J53" s="44">
        <v>0</v>
      </c>
      <c r="K53" s="42">
        <f>LARGE('Ст. дев. Б.'!E53:F53,1)+LARGE('Ст. дев. Б.'!G53:J53,1)+LARGE('Ст. дев. Б.'!G53:J53,2)+LARGE('Ст. дев. Б.'!G53:J53,3)</f>
        <v>4</v>
      </c>
    </row>
    <row r="54" spans="1:11" ht="15" customHeight="1">
      <c r="A54" s="25">
        <v>46</v>
      </c>
      <c r="B54" s="28" t="s">
        <v>140</v>
      </c>
      <c r="C54" s="26" t="s">
        <v>89</v>
      </c>
      <c r="D54" s="27">
        <v>2003</v>
      </c>
      <c r="E54" s="20">
        <v>0</v>
      </c>
      <c r="F54" s="20">
        <v>0</v>
      </c>
      <c r="G54" s="44">
        <v>0</v>
      </c>
      <c r="H54" s="20">
        <v>3.8</v>
      </c>
      <c r="I54" s="20">
        <v>0</v>
      </c>
      <c r="J54" s="41">
        <v>0</v>
      </c>
      <c r="K54" s="42">
        <f>LARGE('Ст. дев. Б.'!E54:F54,1)+LARGE('Ст. дев. Б.'!G54:J54,1)+LARGE('Ст. дев. Б.'!G54:J54,2)+LARGE('Ст. дев. Б.'!G54:J54,3)</f>
        <v>3.8</v>
      </c>
    </row>
    <row r="55" spans="1:11" ht="15" customHeight="1">
      <c r="A55" s="25">
        <v>47</v>
      </c>
      <c r="B55" s="30" t="s">
        <v>141</v>
      </c>
      <c r="C55" s="31" t="s">
        <v>66</v>
      </c>
      <c r="D55" s="27">
        <v>2003</v>
      </c>
      <c r="E55" s="20">
        <v>0</v>
      </c>
      <c r="F55" s="20">
        <v>0</v>
      </c>
      <c r="G55" s="44">
        <v>0</v>
      </c>
      <c r="H55" s="20">
        <v>0</v>
      </c>
      <c r="I55" s="20">
        <v>3.2</v>
      </c>
      <c r="J55" s="44">
        <v>0</v>
      </c>
      <c r="K55" s="42">
        <f>LARGE('Ст. дев. Б.'!E55:F55,1)+LARGE('Ст. дев. Б.'!G55:J55,1)+LARGE('Ст. дев. Б.'!G55:J55,2)+LARGE('Ст. дев. Б.'!G55:J55,3)</f>
        <v>3.2</v>
      </c>
    </row>
    <row r="56" spans="1:11" ht="15" customHeight="1">
      <c r="A56" s="25">
        <v>48</v>
      </c>
      <c r="B56" s="28" t="s">
        <v>142</v>
      </c>
      <c r="C56" s="26" t="s">
        <v>107</v>
      </c>
      <c r="D56" s="27">
        <v>2003</v>
      </c>
      <c r="E56" s="20">
        <v>0</v>
      </c>
      <c r="F56" s="20">
        <v>0</v>
      </c>
      <c r="G56" s="44">
        <v>0</v>
      </c>
      <c r="H56" s="20">
        <v>3.04</v>
      </c>
      <c r="I56" s="20">
        <v>0</v>
      </c>
      <c r="J56" s="41">
        <v>0</v>
      </c>
      <c r="K56" s="42">
        <f>LARGE('Ст. дев. Б.'!E56:F56,1)+LARGE('Ст. дев. Б.'!G56:J56,1)+LARGE('Ст. дев. Б.'!G56:J56,2)+LARGE('Ст. дев. Б.'!G56:J56,3)</f>
        <v>3.04</v>
      </c>
    </row>
    <row r="57" spans="1:11" ht="15" customHeight="1">
      <c r="A57" s="25">
        <v>48</v>
      </c>
      <c r="B57" s="48" t="s">
        <v>143</v>
      </c>
      <c r="C57" s="49" t="s">
        <v>16</v>
      </c>
      <c r="D57" s="27">
        <v>2002</v>
      </c>
      <c r="E57" s="44">
        <v>0</v>
      </c>
      <c r="F57" s="44">
        <v>0</v>
      </c>
      <c r="G57" s="45">
        <v>0</v>
      </c>
      <c r="H57" s="20">
        <v>3</v>
      </c>
      <c r="I57" s="20">
        <v>0</v>
      </c>
      <c r="J57" s="41">
        <v>0</v>
      </c>
      <c r="K57" s="42">
        <f>LARGE('Ст. дев. Б.'!E57:F57,1)+LARGE('Ст. дев. Б.'!G57:J57,1)+LARGE('Ст. дев. Б.'!G57:J57,2)+LARGE('Ст. дев. Б.'!G57:J57,3)</f>
        <v>3</v>
      </c>
    </row>
    <row r="58" spans="1:11" ht="15" customHeight="1">
      <c r="A58" s="25">
        <v>48</v>
      </c>
      <c r="B58" s="18" t="s">
        <v>144</v>
      </c>
      <c r="C58" s="31" t="s">
        <v>10</v>
      </c>
      <c r="D58" s="54">
        <v>2002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20">
        <v>3</v>
      </c>
      <c r="K58" s="42">
        <f>LARGE('Ст. дев. Б.'!E58:F58,1)+LARGE('Ст. дев. Б.'!G58:J58,1)+LARGE('Ст. дев. Б.'!G58:J58,2)+LARGE('Ст. дев. Б.'!G58:J58,3)</f>
        <v>3</v>
      </c>
    </row>
    <row r="59" spans="1:11" ht="15" customHeight="1">
      <c r="A59" s="25">
        <v>51</v>
      </c>
      <c r="B59" s="30" t="s">
        <v>145</v>
      </c>
      <c r="C59" s="32" t="s">
        <v>146</v>
      </c>
      <c r="D59" s="27">
        <v>2003</v>
      </c>
      <c r="E59" s="20">
        <v>0</v>
      </c>
      <c r="F59" s="20">
        <v>0</v>
      </c>
      <c r="G59" s="44">
        <v>0</v>
      </c>
      <c r="H59" s="20">
        <v>0</v>
      </c>
      <c r="I59" s="20">
        <v>2.4000000000000004</v>
      </c>
      <c r="J59" s="44">
        <v>0</v>
      </c>
      <c r="K59" s="42">
        <f>LARGE('Ст. дев. Б.'!E59:F59,1)+LARGE('Ст. дев. Б.'!G59:J59,1)+LARGE('Ст. дев. Б.'!G59:J59,2)+LARGE('Ст. дев. Б.'!G59:J59,3)</f>
        <v>2.4000000000000004</v>
      </c>
    </row>
    <row r="60" spans="1:11" ht="15" customHeight="1">
      <c r="A60" s="25">
        <v>52</v>
      </c>
      <c r="B60" s="28" t="s">
        <v>147</v>
      </c>
      <c r="C60" s="26" t="s">
        <v>148</v>
      </c>
      <c r="D60" s="27">
        <v>2003</v>
      </c>
      <c r="E60" s="20">
        <v>0</v>
      </c>
      <c r="F60" s="20">
        <v>0</v>
      </c>
      <c r="G60" s="44">
        <v>0</v>
      </c>
      <c r="H60" s="20">
        <v>2.2800000000000002</v>
      </c>
      <c r="I60" s="20">
        <v>0</v>
      </c>
      <c r="J60" s="41">
        <v>0</v>
      </c>
      <c r="K60" s="42">
        <f>LARGE('Ст. дев. Б.'!E60:F60,1)+LARGE('Ст. дев. Б.'!G60:J60,1)+LARGE('Ст. дев. Б.'!G60:J60,2)+LARGE('Ст. дев. Б.'!G60:J60,3)</f>
        <v>2.2800000000000002</v>
      </c>
    </row>
    <row r="61" spans="1:11" ht="15" customHeight="1">
      <c r="A61" s="25">
        <v>53</v>
      </c>
      <c r="B61" s="52" t="s">
        <v>149</v>
      </c>
      <c r="C61" s="53" t="s">
        <v>150</v>
      </c>
      <c r="D61" s="27">
        <v>2002</v>
      </c>
      <c r="E61" s="44">
        <v>0</v>
      </c>
      <c r="F61" s="44">
        <v>0</v>
      </c>
      <c r="G61" s="44">
        <v>0</v>
      </c>
      <c r="H61" s="44">
        <v>0</v>
      </c>
      <c r="I61" s="41">
        <v>2</v>
      </c>
      <c r="J61" s="41">
        <v>0</v>
      </c>
      <c r="K61" s="42">
        <f>LARGE('Ст. дев. Б.'!E61:F61,1)+LARGE('Ст. дев. Б.'!G61:J61,1)+LARGE('Ст. дев. Б.'!G61:J61,2)+LARGE('Ст. дев. Б.'!G61:J61,3)</f>
        <v>2</v>
      </c>
    </row>
    <row r="62" spans="1:11" ht="15" customHeight="1">
      <c r="A62" s="25">
        <v>54</v>
      </c>
      <c r="B62" s="28" t="s">
        <v>151</v>
      </c>
      <c r="C62" s="26" t="s">
        <v>66</v>
      </c>
      <c r="D62" s="27">
        <v>2003</v>
      </c>
      <c r="E62" s="20">
        <v>0</v>
      </c>
      <c r="F62" s="20">
        <v>0</v>
      </c>
      <c r="G62" s="44">
        <v>0</v>
      </c>
      <c r="H62" s="20">
        <v>1.52</v>
      </c>
      <c r="I62" s="20">
        <v>0</v>
      </c>
      <c r="J62" s="44">
        <v>0</v>
      </c>
      <c r="K62" s="42">
        <f>LARGE('Ст. дев. Б.'!E62:F62,1)+LARGE('Ст. дев. Б.'!G62:J62,1)+LARGE('Ст. дев. Б.'!G62:J62,2)+LARGE('Ст. дев. Б.'!G62:J62,3)</f>
        <v>1.52</v>
      </c>
    </row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33" customWidth="1"/>
    <col min="6" max="9" width="10.7109375" style="1" customWidth="1"/>
    <col min="10" max="10" width="10.28125" style="1" customWidth="1"/>
    <col min="11" max="11" width="10.140625" style="1" customWidth="1"/>
    <col min="12" max="12" width="8.421875" style="1" customWidth="1"/>
    <col min="13" max="27" width="8.00390625" style="1" customWidth="1"/>
    <col min="28" max="16384" width="17.28125" style="1" customWidth="1"/>
  </cols>
  <sheetData>
    <row r="1" spans="1:8" s="6" customFormat="1" ht="16.5" customHeight="1">
      <c r="A1" s="3" t="s">
        <v>0</v>
      </c>
      <c r="B1" s="4"/>
      <c r="C1" s="4"/>
      <c r="D1" s="4"/>
      <c r="E1" s="4"/>
      <c r="F1" s="5"/>
      <c r="H1" s="7"/>
    </row>
    <row r="2" spans="1:8" ht="16.5" customHeight="1">
      <c r="A2" s="8"/>
      <c r="D2" s="8"/>
      <c r="E2" s="34"/>
      <c r="F2" s="8"/>
      <c r="G2" s="8"/>
      <c r="H2" s="8"/>
    </row>
    <row r="3" spans="1:27" ht="16.5" customHeight="1">
      <c r="A3" s="10" t="s">
        <v>152</v>
      </c>
      <c r="B3" s="11"/>
      <c r="C3" s="11"/>
      <c r="D3" s="11"/>
      <c r="E3" s="35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4.25" customHeight="1">
      <c r="A4" s="9"/>
      <c r="B4" s="55"/>
      <c r="C4" s="55"/>
      <c r="D4" s="9"/>
      <c r="E4" s="56"/>
      <c r="F4" s="9"/>
      <c r="G4" s="9"/>
      <c r="H4" s="9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1:27" ht="10.5" customHeight="1">
      <c r="A5" s="9"/>
      <c r="B5" s="55"/>
      <c r="C5" s="55"/>
      <c r="D5" s="57"/>
      <c r="E5" s="58"/>
      <c r="F5" s="9"/>
      <c r="G5" s="9"/>
      <c r="H5" s="9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12" ht="24" customHeight="1">
      <c r="A6" s="59" t="s">
        <v>2</v>
      </c>
      <c r="B6" s="60" t="s">
        <v>3</v>
      </c>
      <c r="C6" s="60" t="s">
        <v>4</v>
      </c>
      <c r="D6" s="59" t="s">
        <v>5</v>
      </c>
      <c r="E6" s="59" t="s">
        <v>78</v>
      </c>
      <c r="F6" s="61" t="s">
        <v>153</v>
      </c>
      <c r="G6" s="13" t="s">
        <v>33</v>
      </c>
      <c r="H6" s="13" t="s">
        <v>34</v>
      </c>
      <c r="I6" s="37" t="s">
        <v>35</v>
      </c>
      <c r="J6" s="13" t="s">
        <v>36</v>
      </c>
      <c r="K6" s="13" t="s">
        <v>79</v>
      </c>
      <c r="L6" s="62" t="s">
        <v>7</v>
      </c>
    </row>
    <row r="7" spans="1:12" ht="24.75" customHeight="1">
      <c r="A7" s="59"/>
      <c r="B7" s="59"/>
      <c r="C7" s="59"/>
      <c r="D7" s="59"/>
      <c r="E7" s="59"/>
      <c r="F7" s="63">
        <v>43254</v>
      </c>
      <c r="G7" s="23">
        <v>43328</v>
      </c>
      <c r="H7" s="23">
        <v>43344</v>
      </c>
      <c r="I7" s="24">
        <v>43189</v>
      </c>
      <c r="J7" s="24">
        <v>43227</v>
      </c>
      <c r="K7" s="15">
        <v>43276</v>
      </c>
      <c r="L7" s="62"/>
    </row>
    <row r="8" spans="1:12" ht="12.75" customHeight="1">
      <c r="A8" s="59"/>
      <c r="B8" s="59"/>
      <c r="C8" s="59"/>
      <c r="D8" s="59"/>
      <c r="E8" s="59"/>
      <c r="F8" s="37">
        <v>0.5</v>
      </c>
      <c r="G8" s="13" t="s">
        <v>80</v>
      </c>
      <c r="H8" s="13" t="s">
        <v>81</v>
      </c>
      <c r="I8" s="39" t="s">
        <v>154</v>
      </c>
      <c r="J8" s="16" t="s">
        <v>80</v>
      </c>
      <c r="K8" s="16" t="s">
        <v>38</v>
      </c>
      <c r="L8" s="62"/>
    </row>
    <row r="9" spans="1:27" s="33" customFormat="1" ht="14.25" customHeight="1">
      <c r="A9" s="25">
        <v>1</v>
      </c>
      <c r="B9" s="46" t="s">
        <v>155</v>
      </c>
      <c r="C9" s="46" t="s">
        <v>99</v>
      </c>
      <c r="D9" s="64">
        <v>2000</v>
      </c>
      <c r="E9" s="65">
        <v>138.3</v>
      </c>
      <c r="F9" s="66">
        <v>0</v>
      </c>
      <c r="G9" s="66">
        <v>51</v>
      </c>
      <c r="H9" s="66">
        <v>0</v>
      </c>
      <c r="I9" s="20">
        <v>68</v>
      </c>
      <c r="J9" s="20">
        <v>100</v>
      </c>
      <c r="K9" s="66">
        <v>0</v>
      </c>
      <c r="L9" s="67">
        <f>LARGE('Юниорки. Б.'!F9:H9,1)+'Юниорки. Б.'!E9+LARGE('Юниорки. Б.'!I9:K9,1)+LARGE('Юниорки. Б.'!I9:K9,2)</f>
        <v>357.3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33" customFormat="1" ht="14.25" customHeight="1">
      <c r="A10" s="25">
        <v>2</v>
      </c>
      <c r="B10" s="46" t="s">
        <v>156</v>
      </c>
      <c r="C10" s="46" t="s">
        <v>66</v>
      </c>
      <c r="D10" s="64">
        <v>2000</v>
      </c>
      <c r="E10" s="65">
        <v>178.3</v>
      </c>
      <c r="F10" s="66">
        <v>0</v>
      </c>
      <c r="G10" s="66">
        <v>8</v>
      </c>
      <c r="H10" s="66">
        <v>60</v>
      </c>
      <c r="I10" s="66">
        <v>0</v>
      </c>
      <c r="J10" s="20">
        <v>65</v>
      </c>
      <c r="K10" s="66">
        <v>0</v>
      </c>
      <c r="L10" s="67">
        <f>LARGE('Юниорки. Б.'!F10:H10,1)+'Юниорки. Б.'!E10+LARGE('Юниорки. Б.'!I10:K10,1)+LARGE('Юниорки. Б.'!I10:K10,2)</f>
        <v>303.3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12" ht="12.75" customHeight="1">
      <c r="A11" s="25">
        <v>3</v>
      </c>
      <c r="B11" s="46" t="s">
        <v>157</v>
      </c>
      <c r="C11" s="46" t="s">
        <v>40</v>
      </c>
      <c r="D11" s="64">
        <v>2000</v>
      </c>
      <c r="E11" s="65">
        <v>107.1</v>
      </c>
      <c r="F11" s="66">
        <v>0</v>
      </c>
      <c r="G11" s="66">
        <v>24</v>
      </c>
      <c r="H11" s="66">
        <v>0</v>
      </c>
      <c r="I11" s="20">
        <v>54.4</v>
      </c>
      <c r="J11" s="20">
        <v>80</v>
      </c>
      <c r="K11" s="66">
        <v>0</v>
      </c>
      <c r="L11" s="67">
        <f>LARGE('Юниорки. Б.'!F11:H11,1)+'Юниорки. Б.'!E11+LARGE('Юниорки. Б.'!I11:K11,1)+LARGE('Юниорки. Б.'!I11:K11,2)</f>
        <v>265.5</v>
      </c>
    </row>
    <row r="12" spans="1:27" s="33" customFormat="1" ht="14.25" customHeight="1">
      <c r="A12" s="25">
        <v>4</v>
      </c>
      <c r="B12" s="46" t="s">
        <v>158</v>
      </c>
      <c r="C12" s="46" t="s">
        <v>93</v>
      </c>
      <c r="D12" s="64">
        <v>2001</v>
      </c>
      <c r="E12" s="68">
        <v>78.3</v>
      </c>
      <c r="F12" s="66">
        <v>0</v>
      </c>
      <c r="G12" s="44">
        <v>1.2000000000000002</v>
      </c>
      <c r="H12" s="44">
        <v>0</v>
      </c>
      <c r="I12" s="41">
        <v>52</v>
      </c>
      <c r="J12" s="41">
        <v>64</v>
      </c>
      <c r="K12" s="41">
        <v>80</v>
      </c>
      <c r="L12" s="67">
        <f>LARGE('Юниорки. Б.'!F12:H12,1)+'Юниорки. Б.'!E12+LARGE('Юниорки. Б.'!I12:K12,1)+LARGE('Юниорки. Б.'!I12:K12,2)</f>
        <v>223.5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12" ht="12.75" customHeight="1">
      <c r="A13" s="25">
        <v>5</v>
      </c>
      <c r="B13" s="46" t="s">
        <v>159</v>
      </c>
      <c r="C13" s="46" t="s">
        <v>42</v>
      </c>
      <c r="D13" s="64">
        <v>2001</v>
      </c>
      <c r="E13" s="68">
        <v>46.7</v>
      </c>
      <c r="F13" s="66">
        <v>0</v>
      </c>
      <c r="G13" s="44">
        <v>6.800000000000001</v>
      </c>
      <c r="H13" s="44">
        <v>6</v>
      </c>
      <c r="I13" s="41">
        <v>64</v>
      </c>
      <c r="J13" s="41">
        <v>80</v>
      </c>
      <c r="K13" s="41">
        <v>0</v>
      </c>
      <c r="L13" s="67">
        <f>LARGE('Юниорки. Б.'!F13:H13,1)+'Юниорки. Б.'!E13+LARGE('Юниорки. Б.'!I13:K13,1)+LARGE('Юниорки. Б.'!I13:K13,2)</f>
        <v>197.5</v>
      </c>
    </row>
    <row r="14" spans="1:12" ht="12.75" customHeight="1">
      <c r="A14" s="25">
        <v>6</v>
      </c>
      <c r="B14" s="46" t="s">
        <v>160</v>
      </c>
      <c r="C14" s="46" t="s">
        <v>93</v>
      </c>
      <c r="D14" s="64">
        <v>2000</v>
      </c>
      <c r="E14" s="65">
        <v>11.9</v>
      </c>
      <c r="F14" s="66">
        <v>17</v>
      </c>
      <c r="G14" s="66">
        <v>0</v>
      </c>
      <c r="H14" s="66">
        <v>2.25</v>
      </c>
      <c r="I14" s="20">
        <v>37.4</v>
      </c>
      <c r="J14" s="20">
        <v>43</v>
      </c>
      <c r="K14" s="66">
        <v>0</v>
      </c>
      <c r="L14" s="67">
        <f>LARGE('Юниорки. Б.'!F14:H14,1)+'Юниорки. Б.'!E14+LARGE('Юниорки. Б.'!I14:K14,1)+LARGE('Юниорки. Б.'!I14:K14,2)</f>
        <v>109.30000000000001</v>
      </c>
    </row>
    <row r="15" spans="1:12" ht="12.75" customHeight="1">
      <c r="A15" s="25">
        <v>7</v>
      </c>
      <c r="B15" s="46" t="s">
        <v>161</v>
      </c>
      <c r="C15" s="46" t="s">
        <v>18</v>
      </c>
      <c r="D15" s="64">
        <v>2001</v>
      </c>
      <c r="E15" s="68">
        <v>10.7</v>
      </c>
      <c r="F15" s="66">
        <v>0</v>
      </c>
      <c r="G15" s="44">
        <v>0</v>
      </c>
      <c r="H15" s="44">
        <v>0</v>
      </c>
      <c r="I15" s="41">
        <v>37.6</v>
      </c>
      <c r="J15" s="41">
        <v>37.6</v>
      </c>
      <c r="K15" s="41">
        <v>14.4</v>
      </c>
      <c r="L15" s="67">
        <f>LARGE('Юниорки. Б.'!F15:H15,1)+'Юниорки. Б.'!E15+LARGE('Юниорки. Б.'!I15:K15,1)+LARGE('Юниорки. Б.'!I15:K15,2)</f>
        <v>85.9</v>
      </c>
    </row>
    <row r="16" spans="1:12" ht="12.75" customHeight="1">
      <c r="A16" s="25">
        <v>8</v>
      </c>
      <c r="B16" s="46" t="s">
        <v>162</v>
      </c>
      <c r="C16" s="46" t="s">
        <v>25</v>
      </c>
      <c r="D16" s="64">
        <v>2001</v>
      </c>
      <c r="E16" s="44">
        <v>0</v>
      </c>
      <c r="F16" s="66">
        <v>0</v>
      </c>
      <c r="G16" s="44">
        <v>0</v>
      </c>
      <c r="H16" s="44">
        <v>0</v>
      </c>
      <c r="I16" s="41">
        <v>12.8</v>
      </c>
      <c r="J16" s="41">
        <v>27.200000000000003</v>
      </c>
      <c r="K16" s="41">
        <v>24.8</v>
      </c>
      <c r="L16" s="67">
        <f>LARGE('Юниорки. Б.'!F16:H16,1)+'Юниорки. Б.'!E16+LARGE('Юниорки. Б.'!I16:K16,1)+LARGE('Юниорки. Б.'!I16:K16,2)</f>
        <v>52</v>
      </c>
    </row>
    <row r="17" spans="1:12" ht="12.75" customHeight="1">
      <c r="A17" s="25">
        <v>9</v>
      </c>
      <c r="B17" s="48" t="s">
        <v>163</v>
      </c>
      <c r="C17" s="49" t="s">
        <v>85</v>
      </c>
      <c r="D17" s="64">
        <v>2001</v>
      </c>
      <c r="E17" s="44">
        <v>0</v>
      </c>
      <c r="F17" s="66">
        <v>0</v>
      </c>
      <c r="G17" s="44">
        <v>0</v>
      </c>
      <c r="H17" s="44">
        <v>0</v>
      </c>
      <c r="I17" s="41">
        <v>17.6</v>
      </c>
      <c r="J17" s="20">
        <v>0</v>
      </c>
      <c r="K17" s="20">
        <v>29.6</v>
      </c>
      <c r="L17" s="67">
        <f>LARGE('Юниорки. Б.'!F17:H17,1)+'Юниорки. Б.'!E17+LARGE('Юниорки. Б.'!I17:K17,1)+LARGE('Юниорки. Б.'!I17:K17,2)</f>
        <v>47.2</v>
      </c>
    </row>
    <row r="18" spans="1:12" ht="12.75" customHeight="1">
      <c r="A18" s="25">
        <v>10</v>
      </c>
      <c r="B18" s="46" t="s">
        <v>164</v>
      </c>
      <c r="C18" s="46" t="s">
        <v>89</v>
      </c>
      <c r="D18" s="64">
        <v>2001</v>
      </c>
      <c r="E18" s="44">
        <v>0</v>
      </c>
      <c r="F18" s="66">
        <v>0</v>
      </c>
      <c r="G18" s="44">
        <v>0</v>
      </c>
      <c r="H18" s="44">
        <v>0</v>
      </c>
      <c r="I18" s="41">
        <v>22.4</v>
      </c>
      <c r="J18" s="41">
        <v>5.6</v>
      </c>
      <c r="K18" s="41">
        <v>22.4</v>
      </c>
      <c r="L18" s="67">
        <f>LARGE('Юниорки. Б.'!F18:H18,1)+'Юниорки. Б.'!E18+LARGE('Юниорки. Б.'!I18:K18,1)+LARGE('Юниорки. Б.'!I18:K18,2)</f>
        <v>44.8</v>
      </c>
    </row>
    <row r="19" spans="1:12" ht="12.75" customHeight="1">
      <c r="A19" s="25">
        <v>11</v>
      </c>
      <c r="B19" s="46" t="s">
        <v>165</v>
      </c>
      <c r="C19" s="46" t="s">
        <v>42</v>
      </c>
      <c r="D19" s="64">
        <v>2000</v>
      </c>
      <c r="E19" s="41">
        <v>0</v>
      </c>
      <c r="F19" s="66">
        <v>0</v>
      </c>
      <c r="G19" s="66">
        <v>0</v>
      </c>
      <c r="H19" s="66">
        <v>0</v>
      </c>
      <c r="I19" s="20">
        <v>44.2</v>
      </c>
      <c r="J19" s="20">
        <v>0</v>
      </c>
      <c r="K19" s="66">
        <v>0</v>
      </c>
      <c r="L19" s="67">
        <f>LARGE('Юниорки. Б.'!F19:H19,1)+'Юниорки. Б.'!E19+LARGE('Юниорки. Б.'!I19:K19,1)+LARGE('Юниорки. Б.'!I19:K19,2)</f>
        <v>44.2</v>
      </c>
    </row>
    <row r="20" spans="1:12" ht="12.75" customHeight="1">
      <c r="A20" s="25">
        <v>12</v>
      </c>
      <c r="B20" s="48" t="s">
        <v>166</v>
      </c>
      <c r="C20" s="49" t="s">
        <v>167</v>
      </c>
      <c r="D20" s="64">
        <v>2000</v>
      </c>
      <c r="E20" s="44">
        <v>0</v>
      </c>
      <c r="F20" s="66">
        <v>0</v>
      </c>
      <c r="G20" s="66">
        <v>0</v>
      </c>
      <c r="H20" s="66">
        <v>0</v>
      </c>
      <c r="I20" s="66">
        <v>0</v>
      </c>
      <c r="J20" s="20">
        <v>40</v>
      </c>
      <c r="K20" s="66">
        <v>0</v>
      </c>
      <c r="L20" s="67">
        <f>LARGE('Юниорки. Б.'!F20:H20,1)+'Юниорки. Б.'!E20+LARGE('Юниорки. Б.'!I20:K20,1)+LARGE('Юниорки. Б.'!I20:K20,2)</f>
        <v>40</v>
      </c>
    </row>
    <row r="21" spans="1:12" ht="12.75" customHeight="1">
      <c r="A21" s="25">
        <v>13</v>
      </c>
      <c r="B21" s="26" t="s">
        <v>168</v>
      </c>
      <c r="C21" s="26" t="s">
        <v>66</v>
      </c>
      <c r="D21" s="64">
        <v>2001</v>
      </c>
      <c r="E21" s="68">
        <v>1.7000000000000002</v>
      </c>
      <c r="F21" s="66">
        <v>0</v>
      </c>
      <c r="G21" s="44">
        <v>0</v>
      </c>
      <c r="H21" s="44">
        <v>0</v>
      </c>
      <c r="I21" s="41">
        <v>6.800000000000001</v>
      </c>
      <c r="J21" s="41">
        <v>20.8</v>
      </c>
      <c r="K21" s="41">
        <v>12.8</v>
      </c>
      <c r="L21" s="67">
        <f>LARGE('Юниорки. Б.'!F21:H21,1)+'Юниорки. Б.'!E21+LARGE('Юниорки. Б.'!I21:K21,1)+LARGE('Юниорки. Б.'!I21:K21,2)</f>
        <v>35.3</v>
      </c>
    </row>
    <row r="22" spans="1:12" ht="12.75" customHeight="1">
      <c r="A22" s="25">
        <v>14</v>
      </c>
      <c r="B22" s="47" t="s">
        <v>169</v>
      </c>
      <c r="C22" s="47" t="s">
        <v>89</v>
      </c>
      <c r="D22" s="69">
        <v>2001</v>
      </c>
      <c r="E22" s="44">
        <v>0</v>
      </c>
      <c r="F22" s="66">
        <v>0</v>
      </c>
      <c r="G22" s="44">
        <v>0</v>
      </c>
      <c r="H22" s="44">
        <v>0</v>
      </c>
      <c r="I22" s="41">
        <v>0</v>
      </c>
      <c r="J22" s="41">
        <v>14.4</v>
      </c>
      <c r="K22" s="41">
        <v>11.2</v>
      </c>
      <c r="L22" s="67">
        <f>LARGE('Юниорки. Б.'!F22:H22,1)+'Юниорки. Б.'!E22+LARGE('Юниорки. Б.'!I22:K22,1)+LARGE('Юниорки. Б.'!I22:K22,2)</f>
        <v>25.6</v>
      </c>
    </row>
    <row r="23" spans="1:12" ht="12.75" customHeight="1">
      <c r="A23" s="25">
        <v>15</v>
      </c>
      <c r="B23" s="47" t="s">
        <v>170</v>
      </c>
      <c r="C23" s="47" t="s">
        <v>89</v>
      </c>
      <c r="D23" s="69">
        <v>2001</v>
      </c>
      <c r="E23" s="44">
        <v>0</v>
      </c>
      <c r="F23" s="66">
        <v>0</v>
      </c>
      <c r="G23" s="44">
        <v>0</v>
      </c>
      <c r="H23" s="44">
        <v>0</v>
      </c>
      <c r="I23" s="41">
        <v>16</v>
      </c>
      <c r="J23" s="41">
        <v>8</v>
      </c>
      <c r="K23" s="41">
        <v>5.6</v>
      </c>
      <c r="L23" s="67">
        <f>LARGE('Юниорки. Б.'!F23:H23,1)+'Юниорки. Б.'!E23+LARGE('Юниорки. Б.'!I23:K23,1)+LARGE('Юниорки. Б.'!I23:K23,2)</f>
        <v>24</v>
      </c>
    </row>
    <row r="24" spans="1:12" ht="12.75" customHeight="1">
      <c r="A24" s="25">
        <v>16</v>
      </c>
      <c r="B24" s="46" t="s">
        <v>171</v>
      </c>
      <c r="C24" s="46" t="s">
        <v>107</v>
      </c>
      <c r="D24" s="64">
        <v>2001</v>
      </c>
      <c r="E24" s="44">
        <v>0</v>
      </c>
      <c r="F24" s="66">
        <v>0</v>
      </c>
      <c r="G24" s="44">
        <v>0</v>
      </c>
      <c r="H24" s="44">
        <v>0</v>
      </c>
      <c r="I24" s="41">
        <v>6.800000000000001</v>
      </c>
      <c r="J24" s="20">
        <v>0</v>
      </c>
      <c r="K24" s="20">
        <v>16</v>
      </c>
      <c r="L24" s="67">
        <f>LARGE('Юниорки. Б.'!F24:H24,1)+'Юниорки. Б.'!E24+LARGE('Юниорки. Б.'!I24:K24,1)+LARGE('Юниорки. Б.'!I24:K24,2)</f>
        <v>22.8</v>
      </c>
    </row>
    <row r="25" spans="1:12" ht="12.75" customHeight="1">
      <c r="A25" s="25">
        <v>17</v>
      </c>
      <c r="B25" s="26" t="s">
        <v>172</v>
      </c>
      <c r="C25" s="26" t="s">
        <v>18</v>
      </c>
      <c r="D25" s="64">
        <v>2001</v>
      </c>
      <c r="E25" s="44">
        <v>0</v>
      </c>
      <c r="F25" s="66">
        <v>0</v>
      </c>
      <c r="G25" s="44">
        <v>0</v>
      </c>
      <c r="H25" s="44">
        <v>0</v>
      </c>
      <c r="I25" s="41">
        <v>0</v>
      </c>
      <c r="J25" s="41">
        <v>22.4</v>
      </c>
      <c r="K25" s="41">
        <v>0</v>
      </c>
      <c r="L25" s="67">
        <f>LARGE('Юниорки. Б.'!F25:H25,1)+'Юниорки. Б.'!E25+LARGE('Юниорки. Б.'!I25:K25,1)+LARGE('Юниорки. Б.'!I25:K25,2)</f>
        <v>22.4</v>
      </c>
    </row>
    <row r="26" spans="1:12" ht="12.75" customHeight="1">
      <c r="A26" s="25">
        <v>18</v>
      </c>
      <c r="B26" s="46" t="s">
        <v>173</v>
      </c>
      <c r="C26" s="46" t="s">
        <v>25</v>
      </c>
      <c r="D26" s="64">
        <v>2000</v>
      </c>
      <c r="E26" s="65">
        <v>22</v>
      </c>
      <c r="F26" s="66">
        <v>0</v>
      </c>
      <c r="G26" s="66">
        <v>0</v>
      </c>
      <c r="H26" s="66">
        <v>0</v>
      </c>
      <c r="I26" s="66">
        <v>0</v>
      </c>
      <c r="J26" s="20">
        <v>0</v>
      </c>
      <c r="K26" s="66">
        <v>0</v>
      </c>
      <c r="L26" s="67">
        <f>LARGE('Юниорки. Б.'!F26:H26,1)+'Юниорки. Б.'!E26+LARGE('Юниорки. Б.'!I26:K26,1)+LARGE('Юниорки. Б.'!I26:K26,2)</f>
        <v>22</v>
      </c>
    </row>
    <row r="27" spans="1:12" ht="12.75" customHeight="1">
      <c r="A27" s="25">
        <v>19</v>
      </c>
      <c r="B27" s="46" t="s">
        <v>174</v>
      </c>
      <c r="C27" s="46" t="s">
        <v>16</v>
      </c>
      <c r="D27" s="64">
        <v>2001</v>
      </c>
      <c r="E27" s="44">
        <v>0</v>
      </c>
      <c r="F27" s="66">
        <v>0</v>
      </c>
      <c r="G27" s="44">
        <v>0</v>
      </c>
      <c r="H27" s="44">
        <v>0</v>
      </c>
      <c r="I27" s="41">
        <v>14.4</v>
      </c>
      <c r="J27" s="20">
        <v>0</v>
      </c>
      <c r="K27" s="41">
        <v>0</v>
      </c>
      <c r="L27" s="67">
        <f>LARGE('Юниорки. Б.'!F27:H27,1)+'Юниорки. Б.'!E27+LARGE('Юниорки. Б.'!I27:K27,1)+LARGE('Юниорки. Б.'!I27:K27,2)</f>
        <v>14.4</v>
      </c>
    </row>
    <row r="28" spans="1:12" ht="12.75" customHeight="1">
      <c r="A28" s="25">
        <v>20</v>
      </c>
      <c r="B28" s="47" t="s">
        <v>175</v>
      </c>
      <c r="C28" s="26" t="s">
        <v>176</v>
      </c>
      <c r="D28" s="69">
        <v>2001</v>
      </c>
      <c r="E28" s="44">
        <v>0</v>
      </c>
      <c r="F28" s="66">
        <v>0</v>
      </c>
      <c r="G28" s="44">
        <v>0</v>
      </c>
      <c r="H28" s="44">
        <v>0</v>
      </c>
      <c r="I28" s="41">
        <v>0</v>
      </c>
      <c r="J28" s="20">
        <v>0</v>
      </c>
      <c r="K28" s="20">
        <v>9.600000000000001</v>
      </c>
      <c r="L28" s="67">
        <f>LARGE('Юниорки. Б.'!F28:H28,1)+'Юниорки. Б.'!E28+LARGE('Юниорки. Б.'!I28:K28,1)+LARGE('Юниорки. Б.'!I28:K28,2)</f>
        <v>9.600000000000001</v>
      </c>
    </row>
    <row r="29" spans="1:12" ht="12.75" customHeight="1">
      <c r="A29" s="25">
        <v>21</v>
      </c>
      <c r="B29" s="46" t="s">
        <v>177</v>
      </c>
      <c r="C29" s="46" t="s">
        <v>93</v>
      </c>
      <c r="D29" s="64">
        <v>2000</v>
      </c>
      <c r="E29" s="65">
        <v>7.8</v>
      </c>
      <c r="F29" s="66">
        <v>0</v>
      </c>
      <c r="G29" s="66">
        <v>0</v>
      </c>
      <c r="H29" s="66">
        <v>0</v>
      </c>
      <c r="I29" s="66">
        <v>0</v>
      </c>
      <c r="J29" s="20">
        <v>0</v>
      </c>
      <c r="K29" s="66">
        <v>0</v>
      </c>
      <c r="L29" s="67">
        <f>LARGE('Юниорки. Б.'!F29:H29,1)+'Юниорки. Б.'!E29+LARGE('Юниорки. Б.'!I29:K29,1)+LARGE('Юниорки. Б.'!I29:K29,2)</f>
        <v>7.8</v>
      </c>
    </row>
    <row r="30" spans="1:12" ht="12.75" customHeight="1">
      <c r="A30" s="25">
        <v>22</v>
      </c>
      <c r="B30" s="47" t="s">
        <v>178</v>
      </c>
      <c r="C30" s="47" t="s">
        <v>133</v>
      </c>
      <c r="D30" s="69">
        <v>2001</v>
      </c>
      <c r="E30" s="44">
        <v>0</v>
      </c>
      <c r="F30" s="66">
        <v>0</v>
      </c>
      <c r="G30" s="44">
        <v>0</v>
      </c>
      <c r="H30" s="44">
        <v>0</v>
      </c>
      <c r="I30" s="41">
        <v>0</v>
      </c>
      <c r="J30" s="41">
        <v>7.2</v>
      </c>
      <c r="K30" s="41">
        <v>0</v>
      </c>
      <c r="L30" s="67">
        <f>LARGE('Юниорки. Б.'!F30:H30,1)+'Юниорки. Б.'!E30+LARGE('Юниорки. Б.'!I30:K30,1)+LARGE('Юниорки. Б.'!I30:K30,2)</f>
        <v>7.2</v>
      </c>
    </row>
    <row r="31" spans="1:12" ht="12.75" customHeight="1">
      <c r="A31" s="25">
        <v>23</v>
      </c>
      <c r="B31" s="46" t="s">
        <v>179</v>
      </c>
      <c r="C31" s="46" t="s">
        <v>18</v>
      </c>
      <c r="D31" s="64">
        <v>2001</v>
      </c>
      <c r="E31" s="44">
        <v>0</v>
      </c>
      <c r="F31" s="66">
        <v>0</v>
      </c>
      <c r="G31" s="44">
        <v>0</v>
      </c>
      <c r="H31" s="44">
        <v>0</v>
      </c>
      <c r="I31" s="41">
        <v>0</v>
      </c>
      <c r="J31" s="41">
        <v>2.4000000000000004</v>
      </c>
      <c r="K31" s="41">
        <v>0</v>
      </c>
      <c r="L31" s="67">
        <f>LARGE('Юниорки. Б.'!F31:H31,1)+'Юниорки. Б.'!E31+LARGE('Юниорки. Б.'!I31:K31,1)+LARGE('Юниорки. Б.'!I31:K31,2)</f>
        <v>2.4000000000000004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2" customWidth="1"/>
    <col min="7" max="16384" width="8.003906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6" ht="12.75" customHeight="1">
      <c r="A2" s="8"/>
      <c r="D2" s="8"/>
      <c r="E2" s="8"/>
      <c r="F2" s="9"/>
    </row>
    <row r="3" spans="1:6" s="10" customFormat="1" ht="16.5" customHeight="1">
      <c r="A3" s="10" t="s">
        <v>180</v>
      </c>
      <c r="B3" s="11"/>
      <c r="C3" s="11"/>
      <c r="D3" s="11"/>
      <c r="E3" s="11"/>
      <c r="F3" s="12"/>
    </row>
    <row r="4" spans="1:6" ht="12.75" customHeight="1">
      <c r="A4" s="8"/>
      <c r="D4" s="8"/>
      <c r="E4" s="8"/>
      <c r="F4" s="9"/>
    </row>
    <row r="5" spans="1:6" ht="12.75" customHeight="1">
      <c r="A5" s="8"/>
      <c r="D5" s="8"/>
      <c r="E5" s="8"/>
      <c r="F5" s="9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</row>
    <row r="7" spans="1:6" ht="12.75" customHeight="1">
      <c r="A7" s="13"/>
      <c r="B7" s="13"/>
      <c r="C7" s="13"/>
      <c r="D7" s="13"/>
      <c r="E7" s="15">
        <v>43258</v>
      </c>
      <c r="F7" s="13"/>
    </row>
    <row r="8" spans="1:6" ht="12.75" customHeight="1">
      <c r="A8" s="13"/>
      <c r="B8" s="13"/>
      <c r="C8" s="13"/>
      <c r="D8" s="13"/>
      <c r="E8" s="16" t="s">
        <v>8</v>
      </c>
      <c r="F8" s="13"/>
    </row>
    <row r="9" spans="1:6" s="7" customFormat="1" ht="14.25" customHeight="1">
      <c r="A9" s="25">
        <v>1</v>
      </c>
      <c r="B9" s="18" t="s">
        <v>181</v>
      </c>
      <c r="C9" s="18" t="s">
        <v>10</v>
      </c>
      <c r="D9" s="19">
        <v>2006</v>
      </c>
      <c r="E9" s="20">
        <v>25.5</v>
      </c>
      <c r="F9" s="21">
        <f>'Подр. м. Б.'!E9</f>
        <v>25.5</v>
      </c>
    </row>
    <row r="10" spans="1:6" s="7" customFormat="1" ht="14.25" customHeight="1">
      <c r="A10" s="25">
        <v>2</v>
      </c>
      <c r="B10" s="18" t="s">
        <v>182</v>
      </c>
      <c r="C10" s="18" t="s">
        <v>85</v>
      </c>
      <c r="D10" s="19">
        <v>2006</v>
      </c>
      <c r="E10" s="20">
        <v>20</v>
      </c>
      <c r="F10" s="21">
        <f>'Подр. м. Б.'!E10</f>
        <v>20</v>
      </c>
    </row>
    <row r="11" spans="1:6" s="7" customFormat="1" ht="14.25" customHeight="1">
      <c r="A11" s="25">
        <v>3</v>
      </c>
      <c r="B11" s="18" t="s">
        <v>183</v>
      </c>
      <c r="C11" s="18" t="s">
        <v>73</v>
      </c>
      <c r="D11" s="19">
        <v>2006</v>
      </c>
      <c r="E11" s="20">
        <v>18.5</v>
      </c>
      <c r="F11" s="21">
        <f>'Подр. м. Б.'!E11</f>
        <v>18.5</v>
      </c>
    </row>
    <row r="12" spans="1:6" s="7" customFormat="1" ht="14.25" customHeight="1">
      <c r="A12" s="25">
        <v>4</v>
      </c>
      <c r="B12" s="18" t="s">
        <v>184</v>
      </c>
      <c r="C12" s="18" t="s">
        <v>185</v>
      </c>
      <c r="D12" s="19">
        <v>2006</v>
      </c>
      <c r="E12" s="20">
        <v>13</v>
      </c>
      <c r="F12" s="21">
        <f>'Подр. м. Б.'!E12</f>
        <v>13</v>
      </c>
    </row>
    <row r="13" spans="1:6" s="7" customFormat="1" ht="14.25" customHeight="1">
      <c r="A13" s="25">
        <v>5</v>
      </c>
      <c r="B13" s="18" t="s">
        <v>186</v>
      </c>
      <c r="C13" s="18" t="s">
        <v>10</v>
      </c>
      <c r="D13" s="19">
        <v>2006</v>
      </c>
      <c r="E13" s="20">
        <v>8</v>
      </c>
      <c r="F13" s="21">
        <f>'Подр. м. Б.'!E13</f>
        <v>8</v>
      </c>
    </row>
    <row r="14" spans="1:6" s="7" customFormat="1" ht="14.25" customHeight="1">
      <c r="A14" s="25">
        <v>6</v>
      </c>
      <c r="B14" s="18" t="s">
        <v>187</v>
      </c>
      <c r="C14" s="18" t="s">
        <v>188</v>
      </c>
      <c r="D14" s="19">
        <v>2006</v>
      </c>
      <c r="E14" s="20">
        <v>3.75</v>
      </c>
      <c r="F14" s="21">
        <f>'Подр. м. Б.'!E14</f>
        <v>3.75</v>
      </c>
    </row>
    <row r="15" spans="1:6" s="7" customFormat="1" ht="14.25" customHeight="1">
      <c r="A15" s="25">
        <v>6</v>
      </c>
      <c r="B15" s="18" t="s">
        <v>189</v>
      </c>
      <c r="C15" s="18" t="s">
        <v>16</v>
      </c>
      <c r="D15" s="70">
        <v>2008</v>
      </c>
      <c r="E15" s="20">
        <v>3.75</v>
      </c>
      <c r="F15" s="21">
        <f>'Подр. м. Б.'!E15</f>
        <v>3.75</v>
      </c>
    </row>
    <row r="16" spans="1:6" s="7" customFormat="1" ht="14.25" customHeight="1">
      <c r="A16" s="25">
        <v>8</v>
      </c>
      <c r="B16" s="18" t="s">
        <v>190</v>
      </c>
      <c r="C16" s="18" t="s">
        <v>27</v>
      </c>
      <c r="D16" s="19">
        <v>2006</v>
      </c>
      <c r="E16" s="20">
        <v>2.5</v>
      </c>
      <c r="F16" s="21">
        <f>'Подр. м. Б.'!E16</f>
        <v>2.5</v>
      </c>
    </row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6" width="11.00390625" style="33" customWidth="1"/>
    <col min="7" max="7" width="8.8515625" style="33" customWidth="1"/>
    <col min="8" max="8" width="9.140625" style="33" customWidth="1"/>
    <col min="9" max="9" width="11.00390625" style="1" customWidth="1"/>
    <col min="10" max="10" width="10.28125" style="1" customWidth="1"/>
    <col min="11" max="24" width="8.00390625" style="1" customWidth="1"/>
    <col min="25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2" ht="12.75" customHeight="1">
      <c r="A2" s="8"/>
      <c r="D2" s="8"/>
      <c r="E2" s="34"/>
      <c r="F2" s="34"/>
      <c r="G2" s="34"/>
      <c r="H2" s="34"/>
      <c r="I2" s="8"/>
      <c r="J2" s="8"/>
      <c r="K2" s="8"/>
      <c r="L2" s="8"/>
    </row>
    <row r="3" spans="1:12" ht="16.5" customHeight="1">
      <c r="A3" s="71" t="s">
        <v>191</v>
      </c>
      <c r="B3" s="10"/>
      <c r="C3" s="10"/>
      <c r="D3" s="11"/>
      <c r="E3" s="56"/>
      <c r="F3" s="56"/>
      <c r="G3" s="56"/>
      <c r="H3" s="56"/>
      <c r="I3" s="11"/>
      <c r="J3" s="11"/>
      <c r="K3" s="11"/>
      <c r="L3" s="11"/>
    </row>
    <row r="4" spans="1:12" ht="12.75" customHeight="1">
      <c r="A4" s="8"/>
      <c r="D4" s="8"/>
      <c r="E4" s="34"/>
      <c r="F4" s="34"/>
      <c r="G4" s="34"/>
      <c r="H4" s="34"/>
      <c r="I4" s="8"/>
      <c r="J4" s="8"/>
      <c r="K4" s="8"/>
      <c r="L4" s="8"/>
    </row>
    <row r="5" spans="1:12" ht="12.75" customHeight="1">
      <c r="A5" s="8"/>
      <c r="D5" s="8"/>
      <c r="E5" s="34"/>
      <c r="F5" s="34"/>
      <c r="G5" s="34"/>
      <c r="H5" s="34"/>
      <c r="I5" s="8"/>
      <c r="J5" s="8"/>
      <c r="K5" s="8"/>
      <c r="L5" s="8"/>
    </row>
    <row r="6" spans="1:12" ht="23.25" customHeight="1">
      <c r="A6" s="13" t="s">
        <v>2</v>
      </c>
      <c r="B6" s="14" t="s">
        <v>3</v>
      </c>
      <c r="C6" s="14" t="s">
        <v>4</v>
      </c>
      <c r="D6" s="13" t="s">
        <v>5</v>
      </c>
      <c r="E6" s="61" t="s">
        <v>153</v>
      </c>
      <c r="F6" s="61" t="s">
        <v>192</v>
      </c>
      <c r="G6" s="13" t="s">
        <v>33</v>
      </c>
      <c r="H6" s="13" t="s">
        <v>34</v>
      </c>
      <c r="I6" s="13" t="s">
        <v>35</v>
      </c>
      <c r="J6" s="13" t="s">
        <v>36</v>
      </c>
      <c r="K6" s="13" t="s">
        <v>6</v>
      </c>
      <c r="L6" s="13" t="s">
        <v>7</v>
      </c>
    </row>
    <row r="7" spans="1:12" ht="12.75" customHeight="1">
      <c r="A7" s="13"/>
      <c r="B7" s="13"/>
      <c r="C7" s="13"/>
      <c r="D7" s="13"/>
      <c r="E7" s="63">
        <v>43254</v>
      </c>
      <c r="F7" s="63">
        <v>43303</v>
      </c>
      <c r="G7" s="23">
        <v>43328</v>
      </c>
      <c r="H7" s="23">
        <v>43344</v>
      </c>
      <c r="I7" s="24">
        <v>43189</v>
      </c>
      <c r="J7" s="24">
        <v>43227</v>
      </c>
      <c r="K7" s="15">
        <v>43258</v>
      </c>
      <c r="L7" s="13"/>
    </row>
    <row r="8" spans="1:12" ht="12.75" customHeight="1">
      <c r="A8" s="13"/>
      <c r="B8" s="13"/>
      <c r="C8" s="13"/>
      <c r="D8" s="13"/>
      <c r="E8" s="37">
        <v>0.25</v>
      </c>
      <c r="F8" s="37">
        <v>0.25</v>
      </c>
      <c r="G8" s="13">
        <v>0.5</v>
      </c>
      <c r="H8" s="13">
        <v>0.38</v>
      </c>
      <c r="I8" s="16" t="s">
        <v>193</v>
      </c>
      <c r="J8" s="16" t="s">
        <v>194</v>
      </c>
      <c r="K8" s="16" t="s">
        <v>195</v>
      </c>
      <c r="L8" s="13"/>
    </row>
    <row r="9" spans="1:24" s="33" customFormat="1" ht="14.25" customHeight="1">
      <c r="A9" s="25">
        <v>1</v>
      </c>
      <c r="B9" s="48" t="s">
        <v>196</v>
      </c>
      <c r="C9" s="26" t="s">
        <v>148</v>
      </c>
      <c r="D9" s="64">
        <v>2004</v>
      </c>
      <c r="E9" s="44">
        <v>0</v>
      </c>
      <c r="F9" s="44">
        <v>0</v>
      </c>
      <c r="G9" s="44">
        <v>0</v>
      </c>
      <c r="H9" s="44">
        <v>0</v>
      </c>
      <c r="I9" s="20">
        <v>27.625</v>
      </c>
      <c r="J9" s="72">
        <v>23.5</v>
      </c>
      <c r="K9" s="44">
        <v>0</v>
      </c>
      <c r="L9" s="42">
        <f>LARGE('Мл.юн. Б.'!E9:H9,1)+LARGE('Мл.юн. Б.'!I9:K9,1)+LARGE('Мл.юн. Б.'!I9:K9,2)</f>
        <v>51.125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33" customFormat="1" ht="14.25" customHeight="1">
      <c r="A10" s="25">
        <v>2</v>
      </c>
      <c r="B10" s="48" t="s">
        <v>197</v>
      </c>
      <c r="C10" s="26" t="s">
        <v>66</v>
      </c>
      <c r="D10" s="64">
        <v>2004</v>
      </c>
      <c r="E10" s="44">
        <v>0</v>
      </c>
      <c r="F10" s="44">
        <v>0</v>
      </c>
      <c r="G10" s="44">
        <v>0</v>
      </c>
      <c r="H10" s="44">
        <v>0</v>
      </c>
      <c r="I10" s="20">
        <v>11.9</v>
      </c>
      <c r="J10" s="72">
        <v>17</v>
      </c>
      <c r="K10" s="44">
        <v>0</v>
      </c>
      <c r="L10" s="42">
        <f>LARGE('Мл.юн. Б.'!E10:H10,1)+LARGE('Мл.юн. Б.'!I10:K10,1)+LARGE('Мл.юн. Б.'!I10:K10,2)</f>
        <v>28.9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s="33" customFormat="1" ht="14.25" customHeight="1">
      <c r="A11" s="25">
        <v>3</v>
      </c>
      <c r="B11" s="48" t="s">
        <v>198</v>
      </c>
      <c r="C11" s="26" t="s">
        <v>135</v>
      </c>
      <c r="D11" s="64">
        <v>2004</v>
      </c>
      <c r="E11" s="44">
        <v>0</v>
      </c>
      <c r="F11" s="44">
        <v>0</v>
      </c>
      <c r="G11" s="44">
        <v>0</v>
      </c>
      <c r="H11" s="44">
        <v>0</v>
      </c>
      <c r="I11" s="20">
        <v>23.375</v>
      </c>
      <c r="J11" s="20">
        <v>0</v>
      </c>
      <c r="K11" s="44">
        <v>0</v>
      </c>
      <c r="L11" s="42">
        <f>LARGE('Мл.юн. Б.'!E11:H11,1)+LARGE('Мл.юн. Б.'!I11:K11,1)+LARGE('Мл.юн. Б.'!I11:K11,2)</f>
        <v>23.375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s="33" customFormat="1" ht="14.25" customHeight="1">
      <c r="A12" s="25">
        <v>4</v>
      </c>
      <c r="B12" s="48" t="s">
        <v>199</v>
      </c>
      <c r="C12" s="26" t="s">
        <v>10</v>
      </c>
      <c r="D12" s="64">
        <v>2004</v>
      </c>
      <c r="E12" s="44">
        <v>0</v>
      </c>
      <c r="F12" s="44">
        <v>0</v>
      </c>
      <c r="G12" s="44">
        <v>0</v>
      </c>
      <c r="H12" s="44">
        <v>0</v>
      </c>
      <c r="I12" s="20">
        <v>8.5</v>
      </c>
      <c r="J12" s="72">
        <v>13.5</v>
      </c>
      <c r="K12" s="44">
        <v>0</v>
      </c>
      <c r="L12" s="42">
        <f>LARGE('Мл.юн. Б.'!E12:H12,1)+LARGE('Мл.юн. Б.'!I12:K12,1)+LARGE('Мл.юн. Б.'!I12:K12,2)</f>
        <v>22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s="33" customFormat="1" ht="14.25" customHeight="1">
      <c r="A13" s="25">
        <v>5</v>
      </c>
      <c r="B13" s="18" t="s">
        <v>200</v>
      </c>
      <c r="C13" s="18" t="s">
        <v>16</v>
      </c>
      <c r="D13" s="29">
        <v>2005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20">
        <v>20</v>
      </c>
      <c r="L13" s="42">
        <f>LARGE('Мл.юн. Б.'!E13:H13,1)+LARGE('Мл.юн. Б.'!I13:K13,1)+LARGE('Мл.юн. Б.'!I13:K13,2)</f>
        <v>20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33" customFormat="1" ht="14.25" customHeight="1">
      <c r="A14" s="25">
        <v>6</v>
      </c>
      <c r="B14" s="73" t="s">
        <v>201</v>
      </c>
      <c r="C14" s="26" t="s">
        <v>10</v>
      </c>
      <c r="D14" s="64">
        <v>2004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72">
        <v>18.5</v>
      </c>
      <c r="K14" s="44">
        <v>0</v>
      </c>
      <c r="L14" s="42">
        <f>LARGE('Мл.юн. Б.'!E14:H14,1)+LARGE('Мл.юн. Б.'!I14:K14,1)+LARGE('Мл.юн. Б.'!I14:K14,2)</f>
        <v>18.5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s="33" customFormat="1" ht="14.25" customHeight="1">
      <c r="A15" s="25">
        <v>7</v>
      </c>
      <c r="B15" s="48" t="s">
        <v>202</v>
      </c>
      <c r="C15" s="26" t="s">
        <v>70</v>
      </c>
      <c r="D15" s="64">
        <v>2004</v>
      </c>
      <c r="E15" s="44">
        <v>0</v>
      </c>
      <c r="F15" s="44">
        <v>0</v>
      </c>
      <c r="G15" s="44">
        <v>0</v>
      </c>
      <c r="H15" s="44">
        <v>0</v>
      </c>
      <c r="I15" s="20">
        <v>9.35</v>
      </c>
      <c r="J15" s="72">
        <v>7</v>
      </c>
      <c r="K15" s="44">
        <v>0</v>
      </c>
      <c r="L15" s="42">
        <f>LARGE('Мл.юн. Б.'!E15:H15,1)+LARGE('Мл.юн. Б.'!I15:K15,1)+LARGE('Мл.юн. Б.'!I15:K15,2)</f>
        <v>16.35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s="33" customFormat="1" ht="14.25" customHeight="1">
      <c r="A16" s="25">
        <v>8</v>
      </c>
      <c r="B16" s="18" t="s">
        <v>203</v>
      </c>
      <c r="C16" s="18" t="s">
        <v>10</v>
      </c>
      <c r="D16" s="29">
        <v>2005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20">
        <v>16</v>
      </c>
      <c r="L16" s="42">
        <f>LARGE('Мл.юн. Б.'!E16:H16,1)+LARGE('Мл.юн. Б.'!I16:K16,1)+LARGE('Мл.юн. Б.'!I16:K16,2)</f>
        <v>16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s="33" customFormat="1" ht="14.25" customHeight="1">
      <c r="A17" s="25">
        <v>9</v>
      </c>
      <c r="B17" s="18" t="s">
        <v>204</v>
      </c>
      <c r="C17" s="18" t="s">
        <v>10</v>
      </c>
      <c r="D17" s="29">
        <v>2005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20">
        <v>13</v>
      </c>
      <c r="L17" s="42">
        <f>LARGE('Мл.юн. Б.'!E17:H17,1)+LARGE('Мл.юн. Б.'!I17:K17,1)+LARGE('Мл.юн. Б.'!I17:K17,2)</f>
        <v>13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33" customFormat="1" ht="14.25" customHeight="1">
      <c r="A18" s="25">
        <v>10</v>
      </c>
      <c r="B18" s="18" t="s">
        <v>205</v>
      </c>
      <c r="C18" s="18" t="s">
        <v>47</v>
      </c>
      <c r="D18" s="29">
        <v>2005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20">
        <v>11</v>
      </c>
      <c r="L18" s="42">
        <f>LARGE('Мл.юн. Б.'!E18:H18,1)+LARGE('Мл.юн. Б.'!I18:K18,1)+LARGE('Мл.юн. Б.'!I18:K18,2)</f>
        <v>11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33" customFormat="1" ht="14.25" customHeight="1">
      <c r="A19" s="25">
        <v>11</v>
      </c>
      <c r="B19" s="73" t="s">
        <v>206</v>
      </c>
      <c r="C19" s="53" t="s">
        <v>207</v>
      </c>
      <c r="D19" s="64">
        <v>2004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72">
        <v>10</v>
      </c>
      <c r="K19" s="44">
        <v>0</v>
      </c>
      <c r="L19" s="42">
        <f>LARGE('Мл.юн. Б.'!E19:H19,1)+LARGE('Мл.юн. Б.'!I19:K19,1)+LARGE('Мл.юн. Б.'!I19:K19,2)</f>
        <v>10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33" customFormat="1" ht="14.25" customHeight="1">
      <c r="A20" s="25">
        <v>12</v>
      </c>
      <c r="B20" s="48" t="s">
        <v>208</v>
      </c>
      <c r="C20" s="26" t="s">
        <v>66</v>
      </c>
      <c r="D20" s="64">
        <v>2004</v>
      </c>
      <c r="E20" s="44">
        <v>0</v>
      </c>
      <c r="F20" s="44">
        <v>0</v>
      </c>
      <c r="G20" s="44">
        <v>0</v>
      </c>
      <c r="H20" s="44">
        <v>0</v>
      </c>
      <c r="I20" s="20">
        <v>3.825</v>
      </c>
      <c r="J20" s="72">
        <v>6</v>
      </c>
      <c r="K20" s="44">
        <v>0</v>
      </c>
      <c r="L20" s="42">
        <f>LARGE('Мл.юн. Б.'!E20:H20,1)+LARGE('Мл.юн. Б.'!I20:K20,1)+LARGE('Мл.юн. Б.'!I20:K20,2)</f>
        <v>9.825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12" ht="15" customHeight="1">
      <c r="A21" s="25">
        <v>13</v>
      </c>
      <c r="B21" s="18" t="s">
        <v>209</v>
      </c>
      <c r="C21" s="18" t="s">
        <v>16</v>
      </c>
      <c r="D21" s="29">
        <v>2005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20">
        <v>9.4</v>
      </c>
      <c r="L21" s="42">
        <f>LARGE('Мл.юн. Б.'!E21:H21,1)+LARGE('Мл.юн. Б.'!I21:K21,1)+LARGE('Мл.юн. Б.'!I21:K21,2)</f>
        <v>9.4</v>
      </c>
    </row>
    <row r="22" spans="1:12" ht="15" customHeight="1">
      <c r="A22" s="25">
        <v>14</v>
      </c>
      <c r="B22" s="18" t="s">
        <v>210</v>
      </c>
      <c r="C22" s="18" t="s">
        <v>47</v>
      </c>
      <c r="D22" s="29">
        <v>2005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20">
        <v>8.6</v>
      </c>
      <c r="L22" s="42">
        <f>LARGE('Мл.юн. Б.'!E22:H22,1)+LARGE('Мл.юн. Б.'!I22:K22,1)+LARGE('Мл.юн. Б.'!I22:K22,2)</f>
        <v>8.6</v>
      </c>
    </row>
    <row r="23" spans="1:12" ht="15" customHeight="1">
      <c r="A23" s="25">
        <v>15</v>
      </c>
      <c r="B23" s="48" t="s">
        <v>211</v>
      </c>
      <c r="C23" s="26" t="s">
        <v>10</v>
      </c>
      <c r="D23" s="64">
        <v>2004</v>
      </c>
      <c r="E23" s="44">
        <v>0</v>
      </c>
      <c r="F23" s="44">
        <v>0</v>
      </c>
      <c r="G23" s="44">
        <v>0</v>
      </c>
      <c r="H23" s="44">
        <v>0</v>
      </c>
      <c r="I23" s="20">
        <v>7.65</v>
      </c>
      <c r="J23" s="20">
        <v>0</v>
      </c>
      <c r="K23" s="44">
        <v>0</v>
      </c>
      <c r="L23" s="42">
        <f>LARGE('Мл.юн. Б.'!E23:H23,1)+LARGE('Мл.юн. Б.'!I23:K23,1)+LARGE('Мл.юн. Б.'!I23:K23,2)</f>
        <v>7.65</v>
      </c>
    </row>
    <row r="24" spans="1:12" ht="15" customHeight="1">
      <c r="A24" s="25">
        <v>16</v>
      </c>
      <c r="B24" s="18" t="s">
        <v>212</v>
      </c>
      <c r="C24" s="18" t="s">
        <v>47</v>
      </c>
      <c r="D24" s="29">
        <v>2005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20">
        <v>6.800000000000001</v>
      </c>
      <c r="L24" s="42">
        <f>LARGE('Мл.юн. Б.'!E24:H24,1)+LARGE('Мл.юн. Б.'!I24:K24,1)+LARGE('Мл.юн. Б.'!I24:K24,2)</f>
        <v>6.800000000000001</v>
      </c>
    </row>
    <row r="25" spans="1:12" ht="15" customHeight="1">
      <c r="A25" s="25">
        <v>17</v>
      </c>
      <c r="B25" s="18" t="s">
        <v>213</v>
      </c>
      <c r="C25" s="18" t="s">
        <v>146</v>
      </c>
      <c r="D25" s="29">
        <v>2005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20">
        <v>6.2</v>
      </c>
      <c r="L25" s="42">
        <f>LARGE('Мл.юн. Б.'!E25:H25,1)+LARGE('Мл.юн. Б.'!I25:K25,1)+LARGE('Мл.юн. Б.'!I25:K25,2)</f>
        <v>6.2</v>
      </c>
    </row>
    <row r="26" spans="1:12" ht="15" customHeight="1">
      <c r="A26" s="25">
        <v>18</v>
      </c>
      <c r="B26" s="48" t="s">
        <v>214</v>
      </c>
      <c r="C26" s="26" t="s">
        <v>42</v>
      </c>
      <c r="D26" s="64">
        <v>2004</v>
      </c>
      <c r="E26" s="44">
        <v>0</v>
      </c>
      <c r="F26" s="44">
        <v>0</v>
      </c>
      <c r="G26" s="44">
        <v>0</v>
      </c>
      <c r="H26" s="44">
        <v>0</v>
      </c>
      <c r="I26" s="20">
        <v>1.7</v>
      </c>
      <c r="J26" s="72">
        <v>4</v>
      </c>
      <c r="K26" s="44">
        <v>0</v>
      </c>
      <c r="L26" s="42">
        <f>LARGE('Мл.юн. Б.'!E26:H26,1)+LARGE('Мл.юн. Б.'!I26:K26,1)+LARGE('Мл.юн. Б.'!I26:K26,2)</f>
        <v>5.7</v>
      </c>
    </row>
    <row r="27" spans="1:12" ht="15" customHeight="1">
      <c r="A27" s="25">
        <v>19</v>
      </c>
      <c r="B27" s="18" t="s">
        <v>215</v>
      </c>
      <c r="C27" s="18" t="s">
        <v>47</v>
      </c>
      <c r="D27" s="29">
        <v>2005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20">
        <v>5.6</v>
      </c>
      <c r="L27" s="42">
        <f>LARGE('Мл.юн. Б.'!E27:H27,1)+LARGE('Мл.юн. Б.'!I27:K27,1)+LARGE('Мл.юн. Б.'!I27:K27,2)</f>
        <v>5.6</v>
      </c>
    </row>
    <row r="28" spans="1:12" ht="15" customHeight="1">
      <c r="A28" s="25">
        <v>20</v>
      </c>
      <c r="B28" s="18" t="s">
        <v>216</v>
      </c>
      <c r="C28" s="18" t="s">
        <v>55</v>
      </c>
      <c r="D28" s="29">
        <v>2005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20">
        <v>4.800000000000001</v>
      </c>
      <c r="L28" s="42">
        <f>LARGE('Мл.юн. Б.'!E28:H28,1)+LARGE('Мл.юн. Б.'!I28:K28,1)+LARGE('Мл.юн. Б.'!I28:K28,2)</f>
        <v>4.800000000000001</v>
      </c>
    </row>
    <row r="29" spans="1:12" ht="15" customHeight="1">
      <c r="A29" s="25">
        <v>21</v>
      </c>
      <c r="B29" s="18" t="s">
        <v>217</v>
      </c>
      <c r="C29" s="18" t="s">
        <v>10</v>
      </c>
      <c r="D29" s="29">
        <v>2005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20">
        <v>4.4</v>
      </c>
      <c r="L29" s="42">
        <f>LARGE('Мл.юн. Б.'!E29:H29,1)+LARGE('Мл.юн. Б.'!I29:K29,1)+LARGE('Мл.юн. Б.'!I29:K29,2)</f>
        <v>4.4</v>
      </c>
    </row>
    <row r="30" spans="1:12" ht="15" customHeight="1">
      <c r="A30" s="25">
        <v>22</v>
      </c>
      <c r="B30" s="18" t="s">
        <v>218</v>
      </c>
      <c r="C30" s="18" t="s">
        <v>146</v>
      </c>
      <c r="D30" s="29">
        <v>2005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20">
        <v>4</v>
      </c>
      <c r="L30" s="42">
        <f>LARGE('Мл.юн. Б.'!E30:H30,1)+LARGE('Мл.юн. Б.'!I30:K30,1)+LARGE('Мл.юн. Б.'!I30:K30,2)</f>
        <v>4</v>
      </c>
    </row>
    <row r="31" spans="1:12" ht="15" customHeight="1">
      <c r="A31" s="25">
        <v>23</v>
      </c>
      <c r="B31" s="18" t="s">
        <v>219</v>
      </c>
      <c r="C31" s="18" t="s">
        <v>16</v>
      </c>
      <c r="D31" s="29">
        <v>2005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20">
        <v>3.6</v>
      </c>
      <c r="L31" s="42">
        <f>LARGE('Мл.юн. Б.'!E31:H31,1)+LARGE('Мл.юн. Б.'!I31:K31,1)+LARGE('Мл.юн. Б.'!I31:K31,2)</f>
        <v>3.6</v>
      </c>
    </row>
    <row r="32" spans="1:12" ht="15" customHeight="1">
      <c r="A32" s="25">
        <v>24</v>
      </c>
      <c r="B32" s="48" t="s">
        <v>220</v>
      </c>
      <c r="C32" s="26" t="s">
        <v>221</v>
      </c>
      <c r="D32" s="64">
        <v>2004</v>
      </c>
      <c r="E32" s="44">
        <v>0</v>
      </c>
      <c r="F32" s="44">
        <v>0</v>
      </c>
      <c r="G32" s="44">
        <v>0</v>
      </c>
      <c r="H32" s="44">
        <v>0</v>
      </c>
      <c r="I32" s="20">
        <v>3.4</v>
      </c>
      <c r="J32" s="20">
        <v>0</v>
      </c>
      <c r="K32" s="44">
        <v>0</v>
      </c>
      <c r="L32" s="42">
        <f>LARGE('Мл.юн. Б.'!E32:H32,1)+LARGE('Мл.юн. Б.'!I32:K32,1)+LARGE('Мл.юн. Б.'!I32:K32,2)</f>
        <v>3.4</v>
      </c>
    </row>
    <row r="33" spans="1:12" ht="15" customHeight="1">
      <c r="A33" s="25">
        <v>25</v>
      </c>
      <c r="B33" s="18" t="s">
        <v>222</v>
      </c>
      <c r="C33" s="18" t="s">
        <v>223</v>
      </c>
      <c r="D33" s="29">
        <v>2005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20">
        <v>2.8</v>
      </c>
      <c r="L33" s="42">
        <f>LARGE('Мл.юн. Б.'!E33:H33,1)+LARGE('Мл.юн. Б.'!I33:K33,1)+LARGE('Мл.юн. Б.'!I33:K33,2)</f>
        <v>2.8</v>
      </c>
    </row>
    <row r="34" spans="1:12" ht="15" customHeight="1">
      <c r="A34" s="25">
        <v>26</v>
      </c>
      <c r="B34" s="18" t="s">
        <v>224</v>
      </c>
      <c r="C34" s="18" t="s">
        <v>150</v>
      </c>
      <c r="D34" s="29">
        <v>2005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20">
        <v>2.4000000000000004</v>
      </c>
      <c r="L34" s="42">
        <f>LARGE('Мл.юн. Б.'!E34:H34,1)+LARGE('Мл.юн. Б.'!I34:K34,1)+LARGE('Мл.юн. Б.'!I34:K34,2)</f>
        <v>2.4000000000000004</v>
      </c>
    </row>
    <row r="35" spans="1:12" ht="15" customHeight="1">
      <c r="A35" s="25">
        <v>27</v>
      </c>
      <c r="B35" s="73" t="s">
        <v>225</v>
      </c>
      <c r="C35" s="53" t="s">
        <v>146</v>
      </c>
      <c r="D35" s="64">
        <v>2004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72">
        <v>2</v>
      </c>
      <c r="K35" s="44">
        <v>0</v>
      </c>
      <c r="L35" s="42">
        <f>LARGE('Мл.юн. Б.'!E35:H35,1)+LARGE('Мл.юн. Б.'!I35:K35,1)+LARGE('Мл.юн. Б.'!I35:K35,2)</f>
        <v>2</v>
      </c>
    </row>
    <row r="36" spans="1:12" ht="15" customHeight="1">
      <c r="A36" s="25">
        <v>28</v>
      </c>
      <c r="B36" s="18" t="s">
        <v>226</v>
      </c>
      <c r="C36" s="18" t="s">
        <v>96</v>
      </c>
      <c r="D36" s="29">
        <v>2005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20">
        <v>2</v>
      </c>
      <c r="L36" s="42">
        <f>LARGE('Мл.юн. Б.'!E36:H36,1)+LARGE('Мл.юн. Б.'!I36:K36,1)+LARGE('Мл.юн. Б.'!I36:K36,2)</f>
        <v>2</v>
      </c>
    </row>
    <row r="37" spans="1:12" ht="15" customHeight="1">
      <c r="A37" s="25">
        <v>29</v>
      </c>
      <c r="B37" s="18" t="s">
        <v>227</v>
      </c>
      <c r="C37" s="18" t="s">
        <v>25</v>
      </c>
      <c r="D37" s="29">
        <v>2005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20">
        <v>1.8</v>
      </c>
      <c r="L37" s="42">
        <f>LARGE('Мл.юн. Б.'!E37:H37,1)+LARGE('Мл.юн. Б.'!I37:K37,1)+LARGE('Мл.юн. Б.'!I37:K37,2)</f>
        <v>1.8</v>
      </c>
    </row>
    <row r="38" spans="1:12" ht="15" customHeight="1">
      <c r="A38" s="25">
        <v>30</v>
      </c>
      <c r="B38" s="18" t="s">
        <v>228</v>
      </c>
      <c r="C38" s="18" t="s">
        <v>10</v>
      </c>
      <c r="D38" s="29">
        <v>2005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20">
        <v>1.2000000000000002</v>
      </c>
      <c r="L38" s="42">
        <f>LARGE('Мл.юн. Б.'!E38:H38,1)+LARGE('Мл.юн. Б.'!I38:K38,1)+LARGE('Мл.юн. Б.'!I38:K38,2)</f>
        <v>1.2000000000000002</v>
      </c>
    </row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6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7" width="6.8515625" style="1" customWidth="1"/>
    <col min="8" max="8" width="8.8515625" style="1" customWidth="1"/>
    <col min="9" max="9" width="6.8515625" style="1" customWidth="1"/>
    <col min="10" max="10" width="10.57421875" style="33" customWidth="1"/>
    <col min="11" max="11" width="9.28125" style="33" customWidth="1"/>
    <col min="12" max="12" width="11.57421875" style="33" customWidth="1"/>
    <col min="13" max="13" width="9.28125" style="6" customWidth="1"/>
    <col min="14" max="28" width="8.00390625" style="1" customWidth="1"/>
    <col min="29" max="16384" width="17.28125" style="1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12" ht="12.75" customHeight="1">
      <c r="A2" s="8"/>
      <c r="D2" s="8"/>
      <c r="E2" s="8"/>
      <c r="F2" s="8"/>
      <c r="G2" s="8"/>
      <c r="H2" s="8"/>
      <c r="I2" s="8"/>
      <c r="J2" s="34"/>
      <c r="K2" s="34"/>
      <c r="L2" s="34"/>
    </row>
    <row r="3" spans="1:12" ht="12.75" customHeight="1">
      <c r="A3" s="71" t="s">
        <v>229</v>
      </c>
      <c r="B3" s="10"/>
      <c r="C3" s="10"/>
      <c r="D3" s="11"/>
      <c r="E3" s="11"/>
      <c r="F3" s="11"/>
      <c r="G3" s="11"/>
      <c r="H3" s="11"/>
      <c r="I3" s="11"/>
      <c r="J3" s="35"/>
      <c r="K3" s="35"/>
      <c r="L3" s="35"/>
    </row>
    <row r="4" spans="1:12" ht="12.75" customHeight="1">
      <c r="A4" s="8"/>
      <c r="D4" s="8"/>
      <c r="E4" s="8"/>
      <c r="F4" s="8"/>
      <c r="G4" s="8"/>
      <c r="H4" s="8"/>
      <c r="I4" s="8"/>
      <c r="J4" s="34"/>
      <c r="K4" s="34"/>
      <c r="L4" s="34"/>
    </row>
    <row r="5" spans="1:12" ht="12.75" customHeight="1">
      <c r="A5" s="8"/>
      <c r="D5" s="8"/>
      <c r="E5" s="8"/>
      <c r="F5" s="8"/>
      <c r="G5" s="8"/>
      <c r="H5" s="8"/>
      <c r="I5" s="8"/>
      <c r="J5" s="34"/>
      <c r="K5" s="34"/>
      <c r="L5" s="34"/>
    </row>
    <row r="6" spans="1:13" ht="22.5" customHeight="1">
      <c r="A6" s="37" t="s">
        <v>2</v>
      </c>
      <c r="B6" s="38" t="s">
        <v>3</v>
      </c>
      <c r="C6" s="38" t="s">
        <v>4</v>
      </c>
      <c r="D6" s="37" t="s">
        <v>5</v>
      </c>
      <c r="E6" s="61" t="s">
        <v>153</v>
      </c>
      <c r="F6" s="61" t="s">
        <v>192</v>
      </c>
      <c r="G6" s="13" t="s">
        <v>33</v>
      </c>
      <c r="H6" s="13" t="s">
        <v>34</v>
      </c>
      <c r="I6" s="37" t="s">
        <v>230</v>
      </c>
      <c r="J6" s="37" t="s">
        <v>35</v>
      </c>
      <c r="K6" s="13" t="s">
        <v>36</v>
      </c>
      <c r="L6" s="13" t="s">
        <v>79</v>
      </c>
      <c r="M6" s="13" t="s">
        <v>7</v>
      </c>
    </row>
    <row r="7" spans="1:13" ht="12.75" customHeight="1">
      <c r="A7" s="37"/>
      <c r="B7" s="37"/>
      <c r="C7" s="37"/>
      <c r="D7" s="37"/>
      <c r="E7" s="63">
        <v>43254</v>
      </c>
      <c r="F7" s="63">
        <v>43303</v>
      </c>
      <c r="G7" s="23">
        <v>43328</v>
      </c>
      <c r="H7" s="23">
        <v>43344</v>
      </c>
      <c r="I7" s="37"/>
      <c r="J7" s="24">
        <v>43189</v>
      </c>
      <c r="K7" s="24">
        <v>43227</v>
      </c>
      <c r="L7" s="15">
        <v>43276</v>
      </c>
      <c r="M7" s="13"/>
    </row>
    <row r="8" spans="1:13" ht="12.75" customHeight="1">
      <c r="A8" s="37"/>
      <c r="B8" s="37"/>
      <c r="C8" s="37"/>
      <c r="D8" s="37"/>
      <c r="E8" s="37">
        <v>0.4</v>
      </c>
      <c r="F8" s="37">
        <v>0.4</v>
      </c>
      <c r="G8" s="13">
        <v>1</v>
      </c>
      <c r="H8" s="13">
        <v>0.75</v>
      </c>
      <c r="I8" s="37"/>
      <c r="J8" s="39" t="s">
        <v>231</v>
      </c>
      <c r="K8" s="16" t="s">
        <v>8</v>
      </c>
      <c r="L8" s="16" t="s">
        <v>8</v>
      </c>
      <c r="M8" s="13"/>
    </row>
    <row r="9" spans="1:13" ht="15" customHeight="1">
      <c r="A9" s="25">
        <v>1</v>
      </c>
      <c r="B9" s="26" t="s">
        <v>232</v>
      </c>
      <c r="C9" s="26" t="s">
        <v>18</v>
      </c>
      <c r="D9" s="64">
        <v>2002</v>
      </c>
      <c r="E9" s="44">
        <v>0</v>
      </c>
      <c r="F9" s="44">
        <v>0</v>
      </c>
      <c r="G9" s="74">
        <v>24</v>
      </c>
      <c r="H9" s="74">
        <v>48.75</v>
      </c>
      <c r="I9" s="68">
        <v>27.6</v>
      </c>
      <c r="J9" s="41">
        <v>75.2</v>
      </c>
      <c r="K9" s="75">
        <v>100</v>
      </c>
      <c r="L9" s="41">
        <v>100</v>
      </c>
      <c r="M9" s="42">
        <f>LARGE('Ст.юн. Б.'!E9:H9,1)+LARGE('Ст.юн. Б.'!I9:L9,1)+LARGE('Ст.юн. Б.'!I9:L9,2)+LARGE('Ст.юн. Б.'!I9:L9,3)</f>
        <v>323.95</v>
      </c>
    </row>
    <row r="10" spans="1:13" ht="15" customHeight="1">
      <c r="A10" s="25">
        <v>2</v>
      </c>
      <c r="B10" s="26" t="s">
        <v>233</v>
      </c>
      <c r="C10" s="26" t="s">
        <v>47</v>
      </c>
      <c r="D10" s="64">
        <v>2002</v>
      </c>
      <c r="E10" s="44">
        <v>0</v>
      </c>
      <c r="F10" s="44">
        <v>0</v>
      </c>
      <c r="G10" s="44">
        <v>0</v>
      </c>
      <c r="H10" s="74">
        <v>3.75</v>
      </c>
      <c r="I10" s="68">
        <v>10.4</v>
      </c>
      <c r="J10" s="41">
        <v>61.1</v>
      </c>
      <c r="K10" s="75">
        <v>65</v>
      </c>
      <c r="L10" s="41">
        <v>65</v>
      </c>
      <c r="M10" s="42">
        <f>LARGE('Ст.юн. Б.'!E10:H10,1)+LARGE('Ст.юн. Б.'!I10:L10,1)+LARGE('Ст.юн. Б.'!I10:L10,2)+LARGE('Ст.юн. Б.'!I10:L10,3)</f>
        <v>194.85</v>
      </c>
    </row>
    <row r="11" spans="1:13" ht="15" customHeight="1">
      <c r="A11" s="25">
        <v>3</v>
      </c>
      <c r="B11" s="26" t="s">
        <v>234</v>
      </c>
      <c r="C11" s="26" t="s">
        <v>66</v>
      </c>
      <c r="D11" s="64">
        <v>2002</v>
      </c>
      <c r="E11" s="44">
        <v>0</v>
      </c>
      <c r="F11" s="44">
        <v>0</v>
      </c>
      <c r="G11" s="74">
        <v>3.5</v>
      </c>
      <c r="H11" s="44">
        <v>0</v>
      </c>
      <c r="I11" s="68">
        <v>4.4</v>
      </c>
      <c r="J11" s="41">
        <v>47.94</v>
      </c>
      <c r="K11" s="75">
        <v>55</v>
      </c>
      <c r="L11" s="41">
        <v>80</v>
      </c>
      <c r="M11" s="42">
        <f>LARGE('Ст.юн. Б.'!E11:H11,1)+LARGE('Ст.юн. Б.'!I11:L11,1)+LARGE('Ст.юн. Б.'!I11:L11,2)+LARGE('Ст.юн. Б.'!I11:L11,3)</f>
        <v>186.44</v>
      </c>
    </row>
    <row r="12" spans="1:13" ht="15" customHeight="1">
      <c r="A12" s="25">
        <v>4</v>
      </c>
      <c r="B12" s="18" t="s">
        <v>235</v>
      </c>
      <c r="C12" s="31" t="s">
        <v>16</v>
      </c>
      <c r="D12" s="64">
        <v>2003</v>
      </c>
      <c r="E12" s="44">
        <v>32</v>
      </c>
      <c r="F12" s="44">
        <v>26</v>
      </c>
      <c r="G12" s="44">
        <v>11.2</v>
      </c>
      <c r="H12" s="44">
        <v>25.8</v>
      </c>
      <c r="I12" s="74">
        <v>0</v>
      </c>
      <c r="J12" s="20">
        <v>54.400000000000006</v>
      </c>
      <c r="K12" s="72">
        <v>80</v>
      </c>
      <c r="L12" s="74">
        <v>0</v>
      </c>
      <c r="M12" s="42">
        <f>LARGE('Ст.юн. Б.'!E12:H12,1)+LARGE('Ст.юн. Б.'!I12:L12,1)+LARGE('Ст.юн. Б.'!I12:L12,2)+LARGE('Ст.юн. Б.'!I12:L12,3)</f>
        <v>166.4</v>
      </c>
    </row>
    <row r="13" spans="1:13" ht="15" customHeight="1">
      <c r="A13" s="25">
        <v>5</v>
      </c>
      <c r="B13" s="26" t="s">
        <v>236</v>
      </c>
      <c r="C13" s="26" t="s">
        <v>99</v>
      </c>
      <c r="D13" s="64">
        <v>2002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1">
        <v>51.7</v>
      </c>
      <c r="K13" s="75">
        <v>51</v>
      </c>
      <c r="L13" s="41">
        <v>51</v>
      </c>
      <c r="M13" s="42">
        <f>LARGE('Ст.юн. Б.'!E13:H13,1)+LARGE('Ст.юн. Б.'!I13:L13,1)+LARGE('Ст.юн. Б.'!I13:L13,2)+LARGE('Ст.юн. Б.'!I13:L13,3)</f>
        <v>153.7</v>
      </c>
    </row>
    <row r="14" spans="1:13" ht="15" customHeight="1">
      <c r="A14" s="25">
        <v>6</v>
      </c>
      <c r="B14" s="26" t="s">
        <v>237</v>
      </c>
      <c r="C14" s="26" t="s">
        <v>18</v>
      </c>
      <c r="D14" s="64">
        <v>2002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1">
        <v>31.96</v>
      </c>
      <c r="K14" s="75">
        <v>32.5</v>
      </c>
      <c r="L14" s="41">
        <v>37</v>
      </c>
      <c r="M14" s="42">
        <f>LARGE('Ст.юн. Б.'!E14:H14,1)+LARGE('Ст.юн. Б.'!I14:L14,1)+LARGE('Ст.юн. Б.'!I14:L14,2)+LARGE('Ст.юн. Б.'!I14:L14,3)</f>
        <v>101.46000000000001</v>
      </c>
    </row>
    <row r="15" spans="1:13" ht="15" customHeight="1">
      <c r="A15" s="25">
        <v>7</v>
      </c>
      <c r="B15" s="48" t="s">
        <v>238</v>
      </c>
      <c r="C15" s="49" t="s">
        <v>111</v>
      </c>
      <c r="D15" s="64">
        <v>2002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1">
        <v>40.42</v>
      </c>
      <c r="K15" s="75">
        <v>32.5</v>
      </c>
      <c r="L15" s="41">
        <v>28</v>
      </c>
      <c r="M15" s="42">
        <f>LARGE('Ст.юн. Б.'!E15:H15,1)+LARGE('Ст.юн. Б.'!I15:L15,1)+LARGE('Ст.юн. Б.'!I15:L15,2)+LARGE('Ст.юн. Б.'!I15:L15,3)</f>
        <v>100.92</v>
      </c>
    </row>
    <row r="16" spans="1:13" ht="15" customHeight="1">
      <c r="A16" s="25">
        <v>8</v>
      </c>
      <c r="B16" s="48" t="s">
        <v>239</v>
      </c>
      <c r="C16" s="26" t="s">
        <v>111</v>
      </c>
      <c r="D16" s="64">
        <v>2003</v>
      </c>
      <c r="E16" s="44">
        <v>0</v>
      </c>
      <c r="F16" s="44">
        <v>0</v>
      </c>
      <c r="G16" s="44">
        <v>0</v>
      </c>
      <c r="H16" s="44">
        <v>0</v>
      </c>
      <c r="I16" s="74">
        <v>0</v>
      </c>
      <c r="J16" s="20">
        <v>68</v>
      </c>
      <c r="K16" s="72">
        <v>32</v>
      </c>
      <c r="L16" s="74">
        <v>0</v>
      </c>
      <c r="M16" s="42">
        <f>LARGE('Ст.юн. Б.'!E16:H16,1)+LARGE('Ст.юн. Б.'!I16:L16,1)+LARGE('Ст.юн. Б.'!I16:L16,2)+LARGE('Ст.юн. Б.'!I16:L16,3)</f>
        <v>100</v>
      </c>
    </row>
    <row r="17" spans="1:13" ht="15" customHeight="1">
      <c r="A17" s="25">
        <v>9</v>
      </c>
      <c r="B17" s="18" t="s">
        <v>240</v>
      </c>
      <c r="C17" s="31" t="s">
        <v>66</v>
      </c>
      <c r="D17" s="64">
        <v>2003</v>
      </c>
      <c r="E17" s="44">
        <v>0</v>
      </c>
      <c r="F17" s="44">
        <v>0</v>
      </c>
      <c r="G17" s="44">
        <v>0</v>
      </c>
      <c r="H17" s="44">
        <v>0</v>
      </c>
      <c r="I17" s="74">
        <v>0</v>
      </c>
      <c r="J17" s="20">
        <v>31.960000000000004</v>
      </c>
      <c r="K17" s="72">
        <v>64</v>
      </c>
      <c r="L17" s="74">
        <v>0</v>
      </c>
      <c r="M17" s="42">
        <f>LARGE('Ст.юн. Б.'!E17:H17,1)+LARGE('Ст.юн. Б.'!I17:L17,1)+LARGE('Ст.юн. Б.'!I17:L17,2)+LARGE('Ст.юн. Б.'!I17:L17,3)</f>
        <v>95.96000000000001</v>
      </c>
    </row>
    <row r="18" spans="1:13" ht="15" customHeight="1">
      <c r="A18" s="25">
        <v>10</v>
      </c>
      <c r="B18" s="18" t="s">
        <v>241</v>
      </c>
      <c r="C18" s="31" t="s">
        <v>18</v>
      </c>
      <c r="D18" s="64">
        <v>2003</v>
      </c>
      <c r="E18" s="44">
        <v>0</v>
      </c>
      <c r="F18" s="44">
        <v>0</v>
      </c>
      <c r="G18" s="44">
        <v>0</v>
      </c>
      <c r="H18" s="44">
        <v>0</v>
      </c>
      <c r="I18" s="74">
        <v>0</v>
      </c>
      <c r="J18" s="20">
        <v>34.68</v>
      </c>
      <c r="K18" s="72">
        <v>52</v>
      </c>
      <c r="L18" s="74">
        <v>0</v>
      </c>
      <c r="M18" s="42">
        <f>LARGE('Ст.юн. Б.'!E18:H18,1)+LARGE('Ст.юн. Б.'!I18:L18,1)+LARGE('Ст.юн. Б.'!I18:L18,2)+LARGE('Ст.юн. Б.'!I18:L18,3)</f>
        <v>86.68</v>
      </c>
    </row>
    <row r="19" spans="1:13" ht="15" customHeight="1">
      <c r="A19" s="25">
        <v>11</v>
      </c>
      <c r="B19" s="26" t="s">
        <v>242</v>
      </c>
      <c r="C19" s="26" t="s">
        <v>25</v>
      </c>
      <c r="D19" s="64">
        <v>2002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1">
        <v>0</v>
      </c>
      <c r="K19" s="75">
        <v>37</v>
      </c>
      <c r="L19" s="41">
        <v>43</v>
      </c>
      <c r="M19" s="42">
        <f>LARGE('Ст.юн. Б.'!E19:H19,1)+LARGE('Ст.юн. Б.'!I19:L19,1)+LARGE('Ст.юн. Б.'!I19:L19,2)+LARGE('Ст.юн. Б.'!I19:L19,3)</f>
        <v>80</v>
      </c>
    </row>
    <row r="20" spans="1:13" ht="15" customHeight="1">
      <c r="A20" s="25">
        <v>12</v>
      </c>
      <c r="B20" s="26" t="s">
        <v>243</v>
      </c>
      <c r="C20" s="26" t="s">
        <v>25</v>
      </c>
      <c r="D20" s="64">
        <v>2002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1">
        <v>0</v>
      </c>
      <c r="K20" s="75">
        <v>24</v>
      </c>
      <c r="L20" s="41">
        <v>55</v>
      </c>
      <c r="M20" s="42">
        <f>LARGE('Ст.юн. Б.'!E20:H20,1)+LARGE('Ст.юн. Б.'!I20:L20,1)+LARGE('Ст.юн. Б.'!I20:L20,2)+LARGE('Ст.юн. Б.'!I20:L20,3)</f>
        <v>79</v>
      </c>
    </row>
    <row r="21" spans="1:13" ht="15" customHeight="1">
      <c r="A21" s="25">
        <v>13</v>
      </c>
      <c r="B21" s="48" t="s">
        <v>244</v>
      </c>
      <c r="C21" s="26" t="s">
        <v>42</v>
      </c>
      <c r="D21" s="64">
        <v>2003</v>
      </c>
      <c r="E21" s="44">
        <v>0</v>
      </c>
      <c r="F21" s="44">
        <v>0</v>
      </c>
      <c r="G21" s="44">
        <v>0</v>
      </c>
      <c r="H21" s="44">
        <v>0</v>
      </c>
      <c r="I21" s="74">
        <v>0</v>
      </c>
      <c r="J21" s="20">
        <v>23.12</v>
      </c>
      <c r="K21" s="72">
        <v>34.4</v>
      </c>
      <c r="L21" s="74">
        <v>0</v>
      </c>
      <c r="M21" s="42">
        <f>LARGE('Ст.юн. Б.'!E21:H21,1)+LARGE('Ст.юн. Б.'!I21:L21,1)+LARGE('Ст.юн. Б.'!I21:L21,2)+LARGE('Ст.юн. Б.'!I21:L21,3)</f>
        <v>57.519999999999996</v>
      </c>
    </row>
    <row r="22" spans="1:13" ht="15" customHeight="1">
      <c r="A22" s="25">
        <v>14</v>
      </c>
      <c r="B22" s="28" t="s">
        <v>245</v>
      </c>
      <c r="C22" s="49" t="s">
        <v>10</v>
      </c>
      <c r="D22" s="64">
        <v>2002</v>
      </c>
      <c r="E22" s="44">
        <v>0</v>
      </c>
      <c r="F22" s="44">
        <v>0</v>
      </c>
      <c r="G22" s="44">
        <v>0</v>
      </c>
      <c r="H22" s="44">
        <v>0</v>
      </c>
      <c r="I22" s="74">
        <v>0</v>
      </c>
      <c r="J22" s="41">
        <v>9.4</v>
      </c>
      <c r="K22" s="75">
        <v>26</v>
      </c>
      <c r="L22" s="41">
        <v>20</v>
      </c>
      <c r="M22" s="42">
        <f>LARGE('Ст.юн. Б.'!E22:H22,1)+LARGE('Ст.юн. Б.'!I22:L22,1)+LARGE('Ст.юн. Б.'!I22:L22,2)+LARGE('Ст.юн. Б.'!I22:L22,3)</f>
        <v>55.4</v>
      </c>
    </row>
    <row r="23" spans="1:13" ht="15" customHeight="1">
      <c r="A23" s="25">
        <v>15</v>
      </c>
      <c r="B23" s="48" t="s">
        <v>246</v>
      </c>
      <c r="C23" s="26" t="s">
        <v>25</v>
      </c>
      <c r="D23" s="64">
        <v>2003</v>
      </c>
      <c r="E23" s="44">
        <v>0</v>
      </c>
      <c r="F23" s="44">
        <v>0</v>
      </c>
      <c r="G23" s="44">
        <v>0</v>
      </c>
      <c r="H23" s="44">
        <v>0</v>
      </c>
      <c r="I23" s="74">
        <v>0</v>
      </c>
      <c r="J23" s="20">
        <v>8.16</v>
      </c>
      <c r="K23" s="72">
        <v>44</v>
      </c>
      <c r="L23" s="74">
        <v>0</v>
      </c>
      <c r="M23" s="42">
        <f>LARGE('Ст.юн. Б.'!E23:H23,1)+LARGE('Ст.юн. Б.'!I23:L23,1)+LARGE('Ст.юн. Б.'!I23:L23,2)+LARGE('Ст.юн. Б.'!I23:L23,3)</f>
        <v>52.16</v>
      </c>
    </row>
    <row r="24" spans="1:13" ht="15" customHeight="1">
      <c r="A24" s="25">
        <v>16</v>
      </c>
      <c r="B24" s="26" t="s">
        <v>247</v>
      </c>
      <c r="C24" s="26" t="s">
        <v>66</v>
      </c>
      <c r="D24" s="64">
        <v>2002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1">
        <v>34.78</v>
      </c>
      <c r="K24" s="41">
        <v>0</v>
      </c>
      <c r="L24" s="41">
        <v>12</v>
      </c>
      <c r="M24" s="42">
        <f>LARGE('Ст.юн. Б.'!E24:H24,1)+LARGE('Ст.юн. Б.'!I24:L24,1)+LARGE('Ст.юн. Б.'!I24:L24,2)+LARGE('Ст.юн. Б.'!I24:L24,3)</f>
        <v>46.78</v>
      </c>
    </row>
    <row r="25" spans="1:13" ht="15" customHeight="1">
      <c r="A25" s="25">
        <v>17</v>
      </c>
      <c r="B25" s="48" t="s">
        <v>248</v>
      </c>
      <c r="C25" s="26" t="s">
        <v>52</v>
      </c>
      <c r="D25" s="64">
        <v>2003</v>
      </c>
      <c r="E25" s="44">
        <v>0</v>
      </c>
      <c r="F25" s="44">
        <v>0</v>
      </c>
      <c r="G25" s="44">
        <v>0</v>
      </c>
      <c r="H25" s="44">
        <v>0</v>
      </c>
      <c r="I25" s="74">
        <v>0</v>
      </c>
      <c r="J25" s="20">
        <v>21.08</v>
      </c>
      <c r="K25" s="72">
        <v>24.8</v>
      </c>
      <c r="L25" s="74">
        <v>0</v>
      </c>
      <c r="M25" s="42">
        <f>LARGE('Ст.юн. Б.'!E25:H25,1)+LARGE('Ст.юн. Б.'!I25:L25,1)+LARGE('Ст.юн. Б.'!I25:L25,2)+LARGE('Ст.юн. Б.'!I25:L25,3)</f>
        <v>45.879999999999995</v>
      </c>
    </row>
    <row r="26" spans="1:13" ht="15" customHeight="1">
      <c r="A26" s="25">
        <v>18</v>
      </c>
      <c r="B26" s="73" t="s">
        <v>249</v>
      </c>
      <c r="C26" s="26" t="s">
        <v>25</v>
      </c>
      <c r="D26" s="64">
        <v>2003</v>
      </c>
      <c r="E26" s="44">
        <v>0</v>
      </c>
      <c r="F26" s="44">
        <v>0</v>
      </c>
      <c r="G26" s="44">
        <v>0</v>
      </c>
      <c r="H26" s="44">
        <v>0</v>
      </c>
      <c r="I26" s="74">
        <v>0</v>
      </c>
      <c r="J26" s="44">
        <v>0</v>
      </c>
      <c r="K26" s="72">
        <v>40.800000000000004</v>
      </c>
      <c r="L26" s="74">
        <v>0</v>
      </c>
      <c r="M26" s="42">
        <f>LARGE('Ст.юн. Б.'!E26:H26,1)+LARGE('Ст.юн. Б.'!I26:L26,1)+LARGE('Ст.юн. Б.'!I26:L26,2)+LARGE('Ст.юн. Б.'!I26:L26,3)</f>
        <v>40.800000000000004</v>
      </c>
    </row>
    <row r="27" spans="1:13" ht="15" customHeight="1">
      <c r="A27" s="25">
        <v>19</v>
      </c>
      <c r="B27" s="48" t="s">
        <v>250</v>
      </c>
      <c r="C27" s="26" t="s">
        <v>12</v>
      </c>
      <c r="D27" s="64">
        <v>2003</v>
      </c>
      <c r="E27" s="44">
        <v>0</v>
      </c>
      <c r="F27" s="44">
        <v>0</v>
      </c>
      <c r="G27" s="44">
        <v>0</v>
      </c>
      <c r="H27" s="44">
        <v>0</v>
      </c>
      <c r="I27" s="74">
        <v>0</v>
      </c>
      <c r="J27" s="20">
        <v>17.680000000000003</v>
      </c>
      <c r="K27" s="72">
        <v>19.200000000000003</v>
      </c>
      <c r="L27" s="74">
        <v>0</v>
      </c>
      <c r="M27" s="42">
        <f>LARGE('Ст.юн. Б.'!E27:H27,1)+LARGE('Ст.юн. Б.'!I27:L27,1)+LARGE('Ст.юн. Б.'!I27:L27,2)+LARGE('Ст.юн. Б.'!I27:L27,3)</f>
        <v>36.88000000000001</v>
      </c>
    </row>
    <row r="28" spans="1:13" ht="15" customHeight="1">
      <c r="A28" s="25">
        <v>20</v>
      </c>
      <c r="B28" s="48" t="s">
        <v>251</v>
      </c>
      <c r="C28" s="26" t="s">
        <v>99</v>
      </c>
      <c r="D28" s="64">
        <v>2003</v>
      </c>
      <c r="E28" s="44">
        <v>0</v>
      </c>
      <c r="F28" s="44">
        <v>0</v>
      </c>
      <c r="G28" s="44">
        <v>0</v>
      </c>
      <c r="H28" s="44">
        <v>0</v>
      </c>
      <c r="I28" s="74">
        <v>0</v>
      </c>
      <c r="J28" s="20">
        <v>29.24</v>
      </c>
      <c r="K28" s="72">
        <v>7.6</v>
      </c>
      <c r="L28" s="74">
        <v>0</v>
      </c>
      <c r="M28" s="42">
        <f>LARGE('Ст.юн. Б.'!E28:H28,1)+LARGE('Ст.юн. Б.'!I28:L28,1)+LARGE('Ст.юн. Б.'!I28:L28,2)+LARGE('Ст.юн. Б.'!I28:L28,3)</f>
        <v>36.839999999999996</v>
      </c>
    </row>
    <row r="29" spans="1:13" ht="15" customHeight="1">
      <c r="A29" s="25">
        <v>21</v>
      </c>
      <c r="B29" s="48" t="s">
        <v>252</v>
      </c>
      <c r="C29" s="26" t="s">
        <v>253</v>
      </c>
      <c r="D29" s="64">
        <v>2003</v>
      </c>
      <c r="E29" s="44">
        <v>0</v>
      </c>
      <c r="F29" s="44">
        <v>0</v>
      </c>
      <c r="G29" s="44">
        <v>0</v>
      </c>
      <c r="H29" s="44">
        <v>0</v>
      </c>
      <c r="I29" s="74">
        <v>0</v>
      </c>
      <c r="J29" s="20">
        <v>27.200000000000003</v>
      </c>
      <c r="K29" s="72">
        <v>5.6</v>
      </c>
      <c r="L29" s="74">
        <v>0</v>
      </c>
      <c r="M29" s="42">
        <f>LARGE('Ст.юн. Б.'!E29:H29,1)+LARGE('Ст.юн. Б.'!I29:L29,1)+LARGE('Ст.юн. Б.'!I29:L29,2)+LARGE('Ст.юн. Б.'!I29:L29,3)</f>
        <v>32.800000000000004</v>
      </c>
    </row>
    <row r="30" spans="1:13" ht="15" customHeight="1">
      <c r="A30" s="25">
        <v>22</v>
      </c>
      <c r="B30" s="48" t="s">
        <v>254</v>
      </c>
      <c r="C30" s="26" t="s">
        <v>99</v>
      </c>
      <c r="D30" s="64">
        <v>2003</v>
      </c>
      <c r="E30" s="44">
        <v>0</v>
      </c>
      <c r="F30" s="44">
        <v>0</v>
      </c>
      <c r="G30" s="44">
        <v>0</v>
      </c>
      <c r="H30" s="44">
        <v>0</v>
      </c>
      <c r="I30" s="74">
        <v>0</v>
      </c>
      <c r="J30" s="20">
        <v>6.800000000000001</v>
      </c>
      <c r="K30" s="72">
        <v>21.6</v>
      </c>
      <c r="L30" s="74">
        <v>0</v>
      </c>
      <c r="M30" s="42">
        <f>LARGE('Ст.юн. Б.'!E30:H30,1)+LARGE('Ст.юн. Б.'!I30:L30,1)+LARGE('Ст.юн. Б.'!I30:L30,2)+LARGE('Ст.юн. Б.'!I30:L30,3)</f>
        <v>28.400000000000002</v>
      </c>
    </row>
    <row r="31" spans="1:13" ht="15" customHeight="1">
      <c r="A31" s="25">
        <v>23</v>
      </c>
      <c r="B31" s="18" t="s">
        <v>255</v>
      </c>
      <c r="C31" s="31" t="s">
        <v>133</v>
      </c>
      <c r="D31" s="64">
        <v>2002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1">
        <v>0</v>
      </c>
      <c r="K31" s="75">
        <v>18</v>
      </c>
      <c r="L31" s="41">
        <v>8</v>
      </c>
      <c r="M31" s="42">
        <f>LARGE('Ст.юн. Б.'!E31:H31,1)+LARGE('Ст.юн. Б.'!I31:L31,1)+LARGE('Ст.юн. Б.'!I31:L31,2)+LARGE('Ст.юн. Б.'!I31:L31,3)</f>
        <v>26</v>
      </c>
    </row>
    <row r="32" spans="1:13" ht="15" customHeight="1">
      <c r="A32" s="25">
        <v>24</v>
      </c>
      <c r="B32" s="48" t="s">
        <v>256</v>
      </c>
      <c r="C32" s="26" t="s">
        <v>10</v>
      </c>
      <c r="D32" s="64">
        <v>2003</v>
      </c>
      <c r="E32" s="44">
        <v>0</v>
      </c>
      <c r="F32" s="44">
        <v>0</v>
      </c>
      <c r="G32" s="44">
        <v>0</v>
      </c>
      <c r="H32" s="44">
        <v>0</v>
      </c>
      <c r="I32" s="74">
        <v>0</v>
      </c>
      <c r="J32" s="20">
        <v>25.16</v>
      </c>
      <c r="K32" s="20">
        <v>0</v>
      </c>
      <c r="L32" s="74">
        <v>0</v>
      </c>
      <c r="M32" s="42">
        <f>LARGE('Ст.юн. Б.'!E32:H32,1)+LARGE('Ст.юн. Б.'!I32:L32,1)+LARGE('Ст.юн. Б.'!I32:L32,2)+LARGE('Ст.юн. Б.'!I32:L32,3)</f>
        <v>25.16</v>
      </c>
    </row>
    <row r="33" spans="1:13" ht="15" customHeight="1">
      <c r="A33" s="25">
        <v>25</v>
      </c>
      <c r="B33" s="18" t="s">
        <v>257</v>
      </c>
      <c r="C33" s="31" t="s">
        <v>50</v>
      </c>
      <c r="D33" s="64">
        <v>2002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1">
        <v>8.46</v>
      </c>
      <c r="K33" s="75">
        <v>1</v>
      </c>
      <c r="L33" s="41">
        <v>14</v>
      </c>
      <c r="M33" s="42">
        <f>LARGE('Ст.юн. Б.'!E33:H33,1)+LARGE('Ст.юн. Б.'!I33:L33,1)+LARGE('Ст.юн. Б.'!I33:L33,2)+LARGE('Ст.юн. Б.'!I33:L33,3)</f>
        <v>23.46</v>
      </c>
    </row>
    <row r="34" spans="1:13" ht="15" customHeight="1">
      <c r="A34" s="25">
        <v>26</v>
      </c>
      <c r="B34" s="26" t="s">
        <v>258</v>
      </c>
      <c r="C34" s="26" t="s">
        <v>10</v>
      </c>
      <c r="D34" s="64">
        <v>2002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1">
        <v>16.92</v>
      </c>
      <c r="K34" s="75">
        <v>6</v>
      </c>
      <c r="L34" s="41">
        <v>0</v>
      </c>
      <c r="M34" s="42">
        <f>LARGE('Ст.юн. Б.'!E34:H34,1)+LARGE('Ст.юн. Б.'!I34:L34,1)+LARGE('Ст.юн. Б.'!I34:L34,2)+LARGE('Ст.юн. Б.'!I34:L34,3)</f>
        <v>22.92</v>
      </c>
    </row>
    <row r="35" spans="1:13" ht="15" customHeight="1">
      <c r="A35" s="25">
        <v>27</v>
      </c>
      <c r="B35" s="48" t="s">
        <v>259</v>
      </c>
      <c r="C35" s="26" t="s">
        <v>260</v>
      </c>
      <c r="D35" s="64">
        <v>2002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1">
        <v>22.56</v>
      </c>
      <c r="K35" s="41">
        <v>0</v>
      </c>
      <c r="L35" s="41">
        <v>0</v>
      </c>
      <c r="M35" s="42">
        <f>LARGE('Ст.юн. Б.'!E35:H35,1)+LARGE('Ст.юн. Б.'!I35:L35,1)+LARGE('Ст.юн. Б.'!I35:L35,2)+LARGE('Ст.юн. Б.'!I35:L35,3)</f>
        <v>22.56</v>
      </c>
    </row>
    <row r="36" spans="1:13" ht="15" customHeight="1">
      <c r="A36" s="25">
        <v>28</v>
      </c>
      <c r="B36" s="48" t="s">
        <v>261</v>
      </c>
      <c r="C36" s="26" t="s">
        <v>262</v>
      </c>
      <c r="D36" s="64">
        <v>2002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1">
        <v>18.8</v>
      </c>
      <c r="K36" s="41">
        <v>0</v>
      </c>
      <c r="L36" s="41">
        <v>0</v>
      </c>
      <c r="M36" s="42">
        <f>LARGE('Ст.юн. Б.'!E36:H36,1)+LARGE('Ст.юн. Б.'!I36:L36,1)+LARGE('Ст.юн. Б.'!I36:L36,2)+LARGE('Ст.юн. Б.'!I36:L36,3)</f>
        <v>18.8</v>
      </c>
    </row>
    <row r="37" spans="1:13" ht="15" customHeight="1">
      <c r="A37" s="25">
        <v>29</v>
      </c>
      <c r="B37" s="73" t="s">
        <v>263</v>
      </c>
      <c r="C37" s="26" t="s">
        <v>111</v>
      </c>
      <c r="D37" s="64">
        <v>2003</v>
      </c>
      <c r="E37" s="44">
        <v>0</v>
      </c>
      <c r="F37" s="44">
        <v>0</v>
      </c>
      <c r="G37" s="44">
        <v>0</v>
      </c>
      <c r="H37" s="44">
        <v>0</v>
      </c>
      <c r="I37" s="74">
        <v>0</v>
      </c>
      <c r="J37" s="44">
        <v>0</v>
      </c>
      <c r="K37" s="72">
        <v>17.6</v>
      </c>
      <c r="L37" s="74">
        <v>0</v>
      </c>
      <c r="M37" s="42">
        <f>LARGE('Ст.юн. Б.'!E37:H37,1)+LARGE('Ст.юн. Б.'!I37:L37,1)+LARGE('Ст.юн. Б.'!I37:L37,2)+LARGE('Ст.юн. Б.'!I37:L37,3)</f>
        <v>17.6</v>
      </c>
    </row>
    <row r="38" spans="1:13" ht="15" customHeight="1">
      <c r="A38" s="25">
        <v>30</v>
      </c>
      <c r="B38" s="18" t="s">
        <v>264</v>
      </c>
      <c r="C38" s="31" t="s">
        <v>18</v>
      </c>
      <c r="D38" s="64">
        <v>2002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1">
        <v>2.82</v>
      </c>
      <c r="K38" s="75">
        <v>14</v>
      </c>
      <c r="L38" s="41">
        <v>0</v>
      </c>
      <c r="M38" s="42">
        <f>LARGE('Ст.юн. Б.'!E38:H38,1)+LARGE('Ст.юн. Б.'!I38:L38,1)+LARGE('Ст.юн. Б.'!I38:L38,2)+LARGE('Ст.юн. Б.'!I38:L38,3)</f>
        <v>16.82</v>
      </c>
    </row>
    <row r="39" spans="1:13" ht="15" customHeight="1">
      <c r="A39" s="25">
        <v>31</v>
      </c>
      <c r="B39" s="48" t="s">
        <v>265</v>
      </c>
      <c r="C39" s="26" t="s">
        <v>99</v>
      </c>
      <c r="D39" s="64">
        <v>2003</v>
      </c>
      <c r="E39" s="44">
        <v>0</v>
      </c>
      <c r="F39" s="44">
        <v>0</v>
      </c>
      <c r="G39" s="44">
        <v>0</v>
      </c>
      <c r="H39" s="44">
        <v>0</v>
      </c>
      <c r="I39" s="74">
        <v>0</v>
      </c>
      <c r="J39" s="20">
        <v>2.04</v>
      </c>
      <c r="K39" s="72">
        <v>14.4</v>
      </c>
      <c r="L39" s="74">
        <v>0</v>
      </c>
      <c r="M39" s="42">
        <f>LARGE('Ст.юн. Б.'!E39:H39,1)+LARGE('Ст.юн. Б.'!I39:L39,1)+LARGE('Ст.юн. Б.'!I39:L39,2)+LARGE('Ст.юн. Б.'!I39:L39,3)</f>
        <v>16.44</v>
      </c>
    </row>
    <row r="40" spans="1:13" ht="15" customHeight="1">
      <c r="A40" s="25">
        <v>32</v>
      </c>
      <c r="B40" s="48" t="s">
        <v>266</v>
      </c>
      <c r="C40" s="26" t="s">
        <v>52</v>
      </c>
      <c r="D40" s="64">
        <v>2003</v>
      </c>
      <c r="E40" s="44">
        <v>0</v>
      </c>
      <c r="F40" s="44">
        <v>0</v>
      </c>
      <c r="G40" s="44">
        <v>0</v>
      </c>
      <c r="H40" s="44">
        <v>0</v>
      </c>
      <c r="I40" s="74">
        <v>0</v>
      </c>
      <c r="J40" s="20">
        <v>16.32</v>
      </c>
      <c r="K40" s="20">
        <v>0</v>
      </c>
      <c r="L40" s="74">
        <v>0</v>
      </c>
      <c r="M40" s="42">
        <f>LARGE('Ст.юн. Б.'!E40:H40,1)+LARGE('Ст.юн. Б.'!I40:L40,1)+LARGE('Ст.юн. Б.'!I40:L40,2)+LARGE('Ст.юн. Б.'!I40:L40,3)</f>
        <v>16.32</v>
      </c>
    </row>
    <row r="41" spans="1:13" ht="15" customHeight="1">
      <c r="A41" s="25">
        <v>33</v>
      </c>
      <c r="B41" s="73" t="s">
        <v>267</v>
      </c>
      <c r="C41" s="53" t="s">
        <v>47</v>
      </c>
      <c r="D41" s="64">
        <v>2003</v>
      </c>
      <c r="E41" s="44">
        <v>0</v>
      </c>
      <c r="F41" s="44">
        <v>0</v>
      </c>
      <c r="G41" s="44">
        <v>0</v>
      </c>
      <c r="H41" s="44">
        <v>0</v>
      </c>
      <c r="I41" s="74">
        <v>0</v>
      </c>
      <c r="J41" s="44">
        <v>0</v>
      </c>
      <c r="K41" s="72">
        <v>12.8</v>
      </c>
      <c r="L41" s="74">
        <v>0</v>
      </c>
      <c r="M41" s="42">
        <f>LARGE('Ст.юн. Б.'!E41:H41,1)+LARGE('Ст.юн. Б.'!I41:L41,1)+LARGE('Ст.юн. Б.'!I41:L41,2)+LARGE('Ст.юн. Б.'!I41:L41,3)</f>
        <v>12.8</v>
      </c>
    </row>
    <row r="42" spans="1:13" ht="15" customHeight="1">
      <c r="A42" s="25">
        <v>34</v>
      </c>
      <c r="B42" s="48" t="s">
        <v>268</v>
      </c>
      <c r="C42" s="26" t="s">
        <v>12</v>
      </c>
      <c r="D42" s="64">
        <v>2003</v>
      </c>
      <c r="E42" s="44">
        <v>0</v>
      </c>
      <c r="F42" s="44">
        <v>0</v>
      </c>
      <c r="G42" s="44">
        <v>0</v>
      </c>
      <c r="H42" s="44">
        <v>0</v>
      </c>
      <c r="I42" s="74">
        <v>0</v>
      </c>
      <c r="J42" s="20">
        <v>9.520000000000001</v>
      </c>
      <c r="K42" s="72">
        <v>2.4000000000000004</v>
      </c>
      <c r="L42" s="74">
        <v>0</v>
      </c>
      <c r="M42" s="42">
        <f>LARGE('Ст.юн. Б.'!E42:H42,1)+LARGE('Ст.юн. Б.'!I42:L42,1)+LARGE('Ст.юн. Б.'!I42:L42,2)+LARGE('Ст.юн. Б.'!I42:L42,3)</f>
        <v>11.920000000000002</v>
      </c>
    </row>
    <row r="43" spans="1:13" ht="15" customHeight="1">
      <c r="A43" s="25">
        <v>35</v>
      </c>
      <c r="B43" s="18" t="s">
        <v>269</v>
      </c>
      <c r="C43" s="31" t="s">
        <v>107</v>
      </c>
      <c r="D43" s="64">
        <v>2002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1">
        <v>4.7</v>
      </c>
      <c r="K43" s="75">
        <v>5</v>
      </c>
      <c r="L43" s="41">
        <v>2</v>
      </c>
      <c r="M43" s="42">
        <f>LARGE('Ст.юн. Б.'!E43:H43,1)+LARGE('Ст.юн. Б.'!I43:L43,1)+LARGE('Ст.юн. Б.'!I43:L43,2)+LARGE('Ст.юн. Б.'!I43:L43,3)</f>
        <v>11.7</v>
      </c>
    </row>
    <row r="44" spans="1:13" ht="15" customHeight="1">
      <c r="A44" s="25">
        <v>36</v>
      </c>
      <c r="B44" s="48" t="s">
        <v>270</v>
      </c>
      <c r="C44" s="26" t="s">
        <v>66</v>
      </c>
      <c r="D44" s="64">
        <v>2003</v>
      </c>
      <c r="E44" s="44">
        <v>0</v>
      </c>
      <c r="F44" s="44">
        <v>0</v>
      </c>
      <c r="G44" s="44">
        <v>0</v>
      </c>
      <c r="H44" s="44">
        <v>0</v>
      </c>
      <c r="I44" s="74">
        <v>0</v>
      </c>
      <c r="J44" s="20">
        <v>10.88</v>
      </c>
      <c r="K44" s="20">
        <v>0</v>
      </c>
      <c r="L44" s="74">
        <v>0</v>
      </c>
      <c r="M44" s="42">
        <f>LARGE('Ст.юн. Б.'!E44:H44,1)+LARGE('Ст.юн. Б.'!I44:L44,1)+LARGE('Ст.юн. Б.'!I44:L44,2)+LARGE('Ст.юн. Б.'!I44:L44,3)</f>
        <v>10.88</v>
      </c>
    </row>
    <row r="45" spans="1:13" ht="15" customHeight="1">
      <c r="A45" s="25">
        <v>37</v>
      </c>
      <c r="B45" s="73" t="s">
        <v>271</v>
      </c>
      <c r="C45" s="53" t="s">
        <v>42</v>
      </c>
      <c r="D45" s="64">
        <v>2003</v>
      </c>
      <c r="E45" s="44">
        <v>0</v>
      </c>
      <c r="F45" s="44">
        <v>0</v>
      </c>
      <c r="G45" s="44">
        <v>0</v>
      </c>
      <c r="H45" s="44">
        <v>0</v>
      </c>
      <c r="I45" s="74">
        <v>0</v>
      </c>
      <c r="J45" s="44">
        <v>0</v>
      </c>
      <c r="K45" s="72">
        <v>7.6</v>
      </c>
      <c r="L45" s="74">
        <v>0</v>
      </c>
      <c r="M45" s="42">
        <f>LARGE('Ст.юн. Б.'!E45:H45,1)+LARGE('Ст.юн. Б.'!I45:L45,1)+LARGE('Ст.юн. Б.'!I45:L45,2)+LARGE('Ст.юн. Б.'!I45:L45,3)</f>
        <v>7.6</v>
      </c>
    </row>
    <row r="46" spans="1:13" ht="15" customHeight="1">
      <c r="A46" s="25">
        <v>38</v>
      </c>
      <c r="B46" s="48" t="s">
        <v>272</v>
      </c>
      <c r="C46" s="26" t="s">
        <v>16</v>
      </c>
      <c r="D46" s="64">
        <v>2002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1">
        <v>6.58</v>
      </c>
      <c r="K46" s="41">
        <v>0</v>
      </c>
      <c r="L46" s="41">
        <v>0</v>
      </c>
      <c r="M46" s="42">
        <f>LARGE('Ст.юн. Б.'!E46:H46,1)+LARGE('Ст.юн. Б.'!I46:L46,1)+LARGE('Ст.юн. Б.'!I46:L46,2)+LARGE('Ст.юн. Б.'!I46:L46,3)</f>
        <v>6.58</v>
      </c>
    </row>
    <row r="47" spans="1:13" ht="15" customHeight="1">
      <c r="A47" s="25">
        <v>39</v>
      </c>
      <c r="B47" s="48" t="s">
        <v>273</v>
      </c>
      <c r="C47" s="26" t="s">
        <v>66</v>
      </c>
      <c r="D47" s="64">
        <v>2003</v>
      </c>
      <c r="E47" s="44">
        <v>0</v>
      </c>
      <c r="F47" s="44">
        <v>0</v>
      </c>
      <c r="G47" s="44">
        <v>0</v>
      </c>
      <c r="H47" s="44">
        <v>0</v>
      </c>
      <c r="I47" s="74">
        <v>0</v>
      </c>
      <c r="J47" s="20">
        <v>4.760000000000001</v>
      </c>
      <c r="K47" s="72">
        <v>1.6</v>
      </c>
      <c r="L47" s="74">
        <v>0</v>
      </c>
      <c r="M47" s="42">
        <f>LARGE('Ст.юн. Б.'!E47:H47,1)+LARGE('Ст.юн. Б.'!I47:L47,1)+LARGE('Ст.юн. Б.'!I47:L47,2)+LARGE('Ст.юн. Б.'!I47:L47,3)</f>
        <v>6.360000000000001</v>
      </c>
    </row>
    <row r="48" spans="1:13" ht="15" customHeight="1">
      <c r="A48" s="25">
        <v>40</v>
      </c>
      <c r="B48" s="28" t="s">
        <v>274</v>
      </c>
      <c r="C48" s="26" t="s">
        <v>176</v>
      </c>
      <c r="D48" s="64">
        <v>2002</v>
      </c>
      <c r="E48" s="44">
        <v>0</v>
      </c>
      <c r="F48" s="44">
        <v>0</v>
      </c>
      <c r="G48" s="44">
        <v>0</v>
      </c>
      <c r="H48" s="44">
        <v>0</v>
      </c>
      <c r="I48" s="74">
        <v>0</v>
      </c>
      <c r="J48" s="41">
        <v>0</v>
      </c>
      <c r="K48" s="41">
        <v>0</v>
      </c>
      <c r="L48" s="41">
        <v>6</v>
      </c>
      <c r="M48" s="42">
        <f>LARGE('Ст.юн. Б.'!E48:H48,1)+LARGE('Ст.юн. Б.'!I48:L48,1)+LARGE('Ст.юн. Б.'!I48:L48,2)+LARGE('Ст.юн. Б.'!I48:L48,3)</f>
        <v>6</v>
      </c>
    </row>
    <row r="49" spans="1:13" ht="15" customHeight="1">
      <c r="A49" s="25">
        <v>41</v>
      </c>
      <c r="B49" s="48" t="s">
        <v>275</v>
      </c>
      <c r="C49" s="26" t="s">
        <v>66</v>
      </c>
      <c r="D49" s="64">
        <v>2003</v>
      </c>
      <c r="E49" s="44">
        <v>0</v>
      </c>
      <c r="F49" s="44">
        <v>0</v>
      </c>
      <c r="G49" s="44">
        <v>0</v>
      </c>
      <c r="H49" s="44">
        <v>0</v>
      </c>
      <c r="I49" s="74">
        <v>0</v>
      </c>
      <c r="J49" s="20">
        <v>0</v>
      </c>
      <c r="K49" s="72">
        <v>4.800000000000001</v>
      </c>
      <c r="L49" s="74">
        <v>0</v>
      </c>
      <c r="M49" s="42">
        <f>LARGE('Ст.юн. Б.'!E49:H49,1)+LARGE('Ст.юн. Б.'!I49:L49,1)+LARGE('Ст.юн. Б.'!I49:L49,2)+LARGE('Ст.юн. Б.'!I49:L49,3)</f>
        <v>4.800000000000001</v>
      </c>
    </row>
    <row r="50" spans="1:13" ht="15" customHeight="1">
      <c r="A50" s="25">
        <v>42</v>
      </c>
      <c r="B50" s="48" t="s">
        <v>276</v>
      </c>
      <c r="C50" s="26" t="s">
        <v>260</v>
      </c>
      <c r="D50" s="64">
        <v>2003</v>
      </c>
      <c r="E50" s="44">
        <v>0</v>
      </c>
      <c r="F50" s="44">
        <v>0</v>
      </c>
      <c r="G50" s="44">
        <v>0</v>
      </c>
      <c r="H50" s="44">
        <v>0</v>
      </c>
      <c r="I50" s="74">
        <v>0</v>
      </c>
      <c r="J50" s="20">
        <v>4.08</v>
      </c>
      <c r="K50" s="20">
        <v>0</v>
      </c>
      <c r="L50" s="74">
        <v>0</v>
      </c>
      <c r="M50" s="42">
        <f>LARGE('Ст.юн. Б.'!E50:H50,1)+LARGE('Ст.юн. Б.'!I50:L50,1)+LARGE('Ст.юн. Б.'!I50:L50,2)+LARGE('Ст.юн. Б.'!I50:L50,3)</f>
        <v>4.08</v>
      </c>
    </row>
    <row r="51" spans="1:13" ht="15" customHeight="1">
      <c r="A51" s="25">
        <v>43</v>
      </c>
      <c r="B51" s="18" t="s">
        <v>277</v>
      </c>
      <c r="C51" s="31" t="s">
        <v>66</v>
      </c>
      <c r="D51" s="54">
        <v>2002</v>
      </c>
      <c r="E51" s="44">
        <v>0</v>
      </c>
      <c r="F51" s="44">
        <v>0</v>
      </c>
      <c r="G51" s="44">
        <v>0</v>
      </c>
      <c r="H51" s="44">
        <v>0</v>
      </c>
      <c r="I51" s="74">
        <v>0</v>
      </c>
      <c r="J51" s="74">
        <v>0</v>
      </c>
      <c r="K51" s="44">
        <v>0</v>
      </c>
      <c r="L51" s="41">
        <v>4</v>
      </c>
      <c r="M51" s="42">
        <f>LARGE('Ст.юн. Б.'!E51:H51,1)+LARGE('Ст.юн. Б.'!I51:L51,1)+LARGE('Ст.юн. Б.'!I51:L51,2)+LARGE('Ст.юн. Б.'!I51:L51,3)</f>
        <v>4</v>
      </c>
    </row>
    <row r="52" spans="1:13" ht="15" customHeight="1">
      <c r="A52" s="25">
        <v>43</v>
      </c>
      <c r="B52" s="73" t="s">
        <v>278</v>
      </c>
      <c r="C52" s="26" t="s">
        <v>99</v>
      </c>
      <c r="D52" s="64">
        <v>2003</v>
      </c>
      <c r="E52" s="44">
        <v>0</v>
      </c>
      <c r="F52" s="44">
        <v>0</v>
      </c>
      <c r="G52" s="44">
        <v>0</v>
      </c>
      <c r="H52" s="44">
        <v>0</v>
      </c>
      <c r="I52" s="74">
        <v>0</v>
      </c>
      <c r="J52" s="44">
        <v>0</v>
      </c>
      <c r="K52" s="72">
        <v>4</v>
      </c>
      <c r="L52" s="74">
        <v>0</v>
      </c>
      <c r="M52" s="42">
        <f>LARGE('Ст.юн. Б.'!E52:H52,1)+LARGE('Ст.юн. Б.'!I52:L52,1)+LARGE('Ст.юн. Б.'!I52:L52,2)+LARGE('Ст.юн. Б.'!I52:L52,3)</f>
        <v>4</v>
      </c>
    </row>
    <row r="53" spans="1:13" ht="15" customHeight="1">
      <c r="A53" s="25">
        <v>45</v>
      </c>
      <c r="B53" s="48" t="s">
        <v>279</v>
      </c>
      <c r="C53" s="26" t="s">
        <v>150</v>
      </c>
      <c r="D53" s="64">
        <v>2003</v>
      </c>
      <c r="E53" s="44">
        <v>0</v>
      </c>
      <c r="F53" s="44">
        <v>0</v>
      </c>
      <c r="G53" s="44">
        <v>0</v>
      </c>
      <c r="H53" s="44">
        <v>0</v>
      </c>
      <c r="I53" s="74">
        <v>0</v>
      </c>
      <c r="J53" s="20">
        <v>3.4000000000000004</v>
      </c>
      <c r="K53" s="20">
        <v>0</v>
      </c>
      <c r="L53" s="74">
        <v>0</v>
      </c>
      <c r="M53" s="42">
        <f>LARGE('Ст.юн. Б.'!E53:H53,1)+LARGE('Ст.юн. Б.'!I53:L53,1)+LARGE('Ст.юн. Б.'!I53:L53,2)+LARGE('Ст.юн. Б.'!I53:L53,3)</f>
        <v>3.4000000000000004</v>
      </c>
    </row>
    <row r="54" spans="1:13" ht="15" customHeight="1">
      <c r="A54" s="25">
        <v>46</v>
      </c>
      <c r="B54" s="76" t="s">
        <v>280</v>
      </c>
      <c r="C54" s="26" t="s">
        <v>42</v>
      </c>
      <c r="D54" s="64">
        <v>2002</v>
      </c>
      <c r="E54" s="44">
        <v>0</v>
      </c>
      <c r="F54" s="44">
        <v>0</v>
      </c>
      <c r="G54" s="44">
        <v>0</v>
      </c>
      <c r="H54" s="44">
        <v>0</v>
      </c>
      <c r="I54" s="74">
        <v>0</v>
      </c>
      <c r="J54" s="74">
        <v>0</v>
      </c>
      <c r="K54" s="75">
        <v>3</v>
      </c>
      <c r="L54" s="41">
        <v>0</v>
      </c>
      <c r="M54" s="42">
        <f>LARGE('Ст.юн. Б.'!E54:H54,1)+LARGE('Ст.юн. Б.'!I54:L54,1)+LARGE('Ст.юн. Б.'!I54:L54,2)+LARGE('Ст.юн. Б.'!I54:L54,3)</f>
        <v>3</v>
      </c>
    </row>
    <row r="55" spans="1:13" ht="15" customHeight="1">
      <c r="A55" s="25">
        <v>47</v>
      </c>
      <c r="B55" s="48" t="s">
        <v>281</v>
      </c>
      <c r="C55" s="26" t="s">
        <v>16</v>
      </c>
      <c r="D55" s="64">
        <v>2003</v>
      </c>
      <c r="E55" s="44">
        <v>0</v>
      </c>
      <c r="F55" s="44">
        <v>0</v>
      </c>
      <c r="G55" s="44">
        <v>0</v>
      </c>
      <c r="H55" s="44">
        <v>0</v>
      </c>
      <c r="I55" s="74">
        <v>0</v>
      </c>
      <c r="J55" s="20">
        <v>1.3600000000000003</v>
      </c>
      <c r="K55" s="20">
        <v>0</v>
      </c>
      <c r="L55" s="74">
        <v>0</v>
      </c>
      <c r="M55" s="42">
        <f>LARGE('Ст.юн. Б.'!E55:H55,1)+LARGE('Ст.юн. Б.'!I55:L55,1)+LARGE('Ст.юн. Б.'!I55:L55,2)+LARGE('Ст.юн. Б.'!I55:L55,3)</f>
        <v>1.3600000000000003</v>
      </c>
    </row>
    <row r="56" spans="1:13" ht="15" customHeight="1">
      <c r="A56" s="25">
        <v>48</v>
      </c>
      <c r="B56" s="18" t="s">
        <v>282</v>
      </c>
      <c r="C56" s="31" t="s">
        <v>133</v>
      </c>
      <c r="D56" s="54">
        <v>2002</v>
      </c>
      <c r="E56" s="44">
        <v>0</v>
      </c>
      <c r="F56" s="44">
        <v>0</v>
      </c>
      <c r="G56" s="44">
        <v>0</v>
      </c>
      <c r="H56" s="44">
        <v>0</v>
      </c>
      <c r="I56" s="74">
        <v>0</v>
      </c>
      <c r="J56" s="74">
        <v>0</v>
      </c>
      <c r="K56" s="74">
        <v>0</v>
      </c>
      <c r="L56" s="41">
        <v>1</v>
      </c>
      <c r="M56" s="42">
        <f>LARGE('Ст.юн. Б.'!E56:H56,1)+LARGE('Ст.юн. Б.'!I56:L56,1)+LARGE('Ст.юн. Б.'!I56:L56,2)+LARGE('Ст.юн. Б.'!I56:L56,3)</f>
        <v>1</v>
      </c>
    </row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I6:I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2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33" customWidth="1"/>
    <col min="6" max="6" width="8.28125" style="33" customWidth="1"/>
    <col min="7" max="7" width="8.140625" style="33" customWidth="1"/>
    <col min="8" max="8" width="10.421875" style="1" customWidth="1"/>
    <col min="9" max="11" width="9.8515625" style="1" customWidth="1"/>
    <col min="12" max="26" width="8.00390625" style="1" customWidth="1"/>
    <col min="27" max="16384" width="17.28125" style="1" customWidth="1"/>
  </cols>
  <sheetData>
    <row r="1" spans="1:8" s="6" customFormat="1" ht="16.5" customHeight="1">
      <c r="A1" s="3" t="s">
        <v>0</v>
      </c>
      <c r="B1" s="4"/>
      <c r="C1" s="4"/>
      <c r="D1" s="4"/>
      <c r="E1" s="4"/>
      <c r="F1" s="5"/>
      <c r="H1" s="7"/>
    </row>
    <row r="2" spans="1:7" ht="12.75" customHeight="1">
      <c r="A2" s="8"/>
      <c r="D2" s="8"/>
      <c r="E2" s="34"/>
      <c r="F2" s="34"/>
      <c r="G2" s="34"/>
    </row>
    <row r="3" spans="1:11" ht="16.5" customHeight="1">
      <c r="A3" s="71" t="s">
        <v>283</v>
      </c>
      <c r="B3" s="10"/>
      <c r="C3" s="10"/>
      <c r="D3" s="11"/>
      <c r="E3" s="35"/>
      <c r="F3" s="56"/>
      <c r="G3" s="56"/>
      <c r="K3" s="77"/>
    </row>
    <row r="4" spans="1:10" ht="12.75" customHeight="1">
      <c r="A4" s="9"/>
      <c r="B4" s="55"/>
      <c r="C4" s="55"/>
      <c r="D4" s="9"/>
      <c r="E4" s="56"/>
      <c r="F4" s="56"/>
      <c r="G4" s="56"/>
      <c r="H4" s="78"/>
      <c r="I4" s="78"/>
      <c r="J4" s="78"/>
    </row>
    <row r="5" spans="1:10" ht="12.75" customHeight="1">
      <c r="A5" s="9"/>
      <c r="B5" s="55"/>
      <c r="C5" s="55"/>
      <c r="D5" s="9"/>
      <c r="E5" s="56"/>
      <c r="F5" s="56"/>
      <c r="G5" s="56"/>
      <c r="H5" s="6"/>
      <c r="I5" s="6"/>
      <c r="J5" s="6"/>
    </row>
    <row r="6" spans="1:11" ht="27.75" customHeight="1">
      <c r="A6" s="37" t="s">
        <v>2</v>
      </c>
      <c r="B6" s="38" t="s">
        <v>3</v>
      </c>
      <c r="C6" s="38" t="s">
        <v>4</v>
      </c>
      <c r="D6" s="37" t="s">
        <v>5</v>
      </c>
      <c r="E6" s="37" t="s">
        <v>230</v>
      </c>
      <c r="F6" s="13" t="s">
        <v>33</v>
      </c>
      <c r="G6" s="13" t="s">
        <v>34</v>
      </c>
      <c r="H6" s="37" t="s">
        <v>35</v>
      </c>
      <c r="I6" s="13" t="s">
        <v>36</v>
      </c>
      <c r="J6" s="13" t="s">
        <v>79</v>
      </c>
      <c r="K6" s="13" t="s">
        <v>7</v>
      </c>
    </row>
    <row r="7" spans="1:11" ht="21" customHeight="1">
      <c r="A7" s="37"/>
      <c r="B7" s="37"/>
      <c r="C7" s="37"/>
      <c r="D7" s="37"/>
      <c r="E7" s="37"/>
      <c r="F7" s="23">
        <v>43328</v>
      </c>
      <c r="G7" s="23">
        <v>43344</v>
      </c>
      <c r="H7" s="24">
        <v>43189</v>
      </c>
      <c r="I7" s="24">
        <v>43227</v>
      </c>
      <c r="J7" s="15">
        <v>43276</v>
      </c>
      <c r="K7" s="13"/>
    </row>
    <row r="8" spans="1:11" ht="13.5" customHeight="1">
      <c r="A8" s="37"/>
      <c r="B8" s="37"/>
      <c r="C8" s="37"/>
      <c r="D8" s="37"/>
      <c r="E8" s="37"/>
      <c r="F8" s="13">
        <v>1</v>
      </c>
      <c r="G8" s="13">
        <v>0.75</v>
      </c>
      <c r="H8" s="39" t="s">
        <v>284</v>
      </c>
      <c r="I8" s="16" t="s">
        <v>80</v>
      </c>
      <c r="J8" s="16" t="s">
        <v>38</v>
      </c>
      <c r="K8" s="13"/>
    </row>
    <row r="9" spans="1:26" s="33" customFormat="1" ht="14.25" customHeight="1">
      <c r="A9" s="25">
        <v>1</v>
      </c>
      <c r="B9" s="46" t="s">
        <v>285</v>
      </c>
      <c r="C9" s="46" t="s">
        <v>286</v>
      </c>
      <c r="D9" s="27">
        <v>2000</v>
      </c>
      <c r="E9" s="79">
        <v>118</v>
      </c>
      <c r="F9" s="66">
        <v>0</v>
      </c>
      <c r="G9" s="66">
        <v>0</v>
      </c>
      <c r="H9" s="20">
        <v>97</v>
      </c>
      <c r="I9" s="72">
        <v>100</v>
      </c>
      <c r="J9" s="66">
        <v>0</v>
      </c>
      <c r="K9" s="42">
        <f>'Юниоры. Б.'!E9+LARGE('Юниоры. Б.'!F9:G9,1)+LARGE('Юниоры. Б.'!H9:J9,1)+LARGE('Юниоры. Б.'!H9:J9,2)</f>
        <v>315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33" customFormat="1" ht="14.25" customHeight="1">
      <c r="A10" s="25">
        <v>2</v>
      </c>
      <c r="B10" s="18" t="s">
        <v>287</v>
      </c>
      <c r="C10" s="31" t="s">
        <v>50</v>
      </c>
      <c r="D10" s="27">
        <v>2000</v>
      </c>
      <c r="E10" s="79">
        <v>58.2</v>
      </c>
      <c r="F10" s="66">
        <v>0</v>
      </c>
      <c r="G10" s="66">
        <v>0</v>
      </c>
      <c r="H10" s="20">
        <v>77.6</v>
      </c>
      <c r="I10" s="72">
        <v>80</v>
      </c>
      <c r="J10" s="66">
        <v>0</v>
      </c>
      <c r="K10" s="42">
        <f>'Юниоры. Б.'!E10+LARGE('Юниоры. Б.'!F10:G10,1)+LARGE('Юниоры. Б.'!H10:J10,1)+LARGE('Юниоры. Б.'!H10:J10,2)</f>
        <v>215.79999999999998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33" customFormat="1" ht="14.25" customHeight="1">
      <c r="A11" s="25">
        <v>3</v>
      </c>
      <c r="B11" s="46" t="s">
        <v>288</v>
      </c>
      <c r="C11" s="46" t="s">
        <v>18</v>
      </c>
      <c r="D11" s="64">
        <v>2001</v>
      </c>
      <c r="E11" s="44">
        <v>0</v>
      </c>
      <c r="F11" s="44">
        <v>0</v>
      </c>
      <c r="G11" s="44">
        <v>0</v>
      </c>
      <c r="H11" s="20">
        <v>75.2</v>
      </c>
      <c r="I11" s="72">
        <v>64</v>
      </c>
      <c r="J11" s="20">
        <v>27.200000000000003</v>
      </c>
      <c r="K11" s="42">
        <f>'Юниоры. Б.'!E11+LARGE('Юниоры. Б.'!F11:G11,1)+LARGE('Юниоры. Б.'!H11:J11,1)+LARGE('Юниоры. Б.'!H11:J11,2)</f>
        <v>139.2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33" customFormat="1" ht="14.25" customHeight="1">
      <c r="A12" s="25">
        <v>4</v>
      </c>
      <c r="B12" s="48" t="s">
        <v>289</v>
      </c>
      <c r="C12" s="26" t="s">
        <v>66</v>
      </c>
      <c r="D12" s="27">
        <v>2000</v>
      </c>
      <c r="E12" s="79">
        <v>9.6</v>
      </c>
      <c r="F12" s="66">
        <v>0</v>
      </c>
      <c r="G12" s="66">
        <v>0</v>
      </c>
      <c r="H12" s="20">
        <v>63.05</v>
      </c>
      <c r="I12" s="72">
        <v>47</v>
      </c>
      <c r="J12" s="66">
        <v>0</v>
      </c>
      <c r="K12" s="42">
        <f>'Юниоры. Б.'!E12+LARGE('Юниоры. Б.'!F12:G12,1)+LARGE('Юниоры. Б.'!H12:J12,1)+LARGE('Юниоры. Б.'!H12:J12,2)</f>
        <v>119.64999999999999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33" customFormat="1" ht="14.25" customHeight="1">
      <c r="A13" s="25">
        <v>5</v>
      </c>
      <c r="B13" s="46" t="s">
        <v>290</v>
      </c>
      <c r="C13" s="46" t="s">
        <v>66</v>
      </c>
      <c r="D13" s="27">
        <v>2000</v>
      </c>
      <c r="E13" s="79">
        <v>4</v>
      </c>
      <c r="F13" s="66">
        <v>3</v>
      </c>
      <c r="G13" s="66">
        <v>7.5</v>
      </c>
      <c r="H13" s="20">
        <v>49.47</v>
      </c>
      <c r="I13" s="72">
        <v>51</v>
      </c>
      <c r="J13" s="66">
        <v>0</v>
      </c>
      <c r="K13" s="42">
        <f>'Юниоры. Б.'!E13+LARGE('Юниоры. Б.'!F13:G13,1)+LARGE('Юниоры. Б.'!H13:J13,1)+LARGE('Юниоры. Б.'!H13:J13,2)</f>
        <v>111.97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11" ht="15" customHeight="1">
      <c r="A14" s="25">
        <v>6</v>
      </c>
      <c r="B14" s="46" t="s">
        <v>291</v>
      </c>
      <c r="C14" s="46" t="s">
        <v>292</v>
      </c>
      <c r="D14" s="27">
        <v>2000</v>
      </c>
      <c r="E14" s="79">
        <v>15.7</v>
      </c>
      <c r="F14" s="66">
        <v>0</v>
      </c>
      <c r="G14" s="66">
        <v>0</v>
      </c>
      <c r="H14" s="20">
        <v>0</v>
      </c>
      <c r="I14" s="72">
        <v>65</v>
      </c>
      <c r="J14" s="66">
        <v>0</v>
      </c>
      <c r="K14" s="42">
        <f>'Юниоры. Б.'!E14+LARGE('Юниоры. Б.'!F14:G14,1)+LARGE('Юниоры. Б.'!H14:J14,1)+LARGE('Юниоры. Б.'!H14:J14,2)</f>
        <v>80.7</v>
      </c>
    </row>
    <row r="15" spans="1:26" s="33" customFormat="1" ht="14.25" customHeight="1">
      <c r="A15" s="25">
        <v>7</v>
      </c>
      <c r="B15" s="46" t="s">
        <v>293</v>
      </c>
      <c r="C15" s="46" t="s">
        <v>93</v>
      </c>
      <c r="D15" s="27">
        <v>2000</v>
      </c>
      <c r="E15" s="79">
        <v>4.1</v>
      </c>
      <c r="F15" s="66">
        <v>0</v>
      </c>
      <c r="G15" s="66">
        <v>0</v>
      </c>
      <c r="H15" s="20">
        <v>38.8</v>
      </c>
      <c r="I15" s="72">
        <v>31</v>
      </c>
      <c r="J15" s="66">
        <v>0</v>
      </c>
      <c r="K15" s="42">
        <f>'Юниоры. Б.'!E15+LARGE('Юниоры. Б.'!F15:G15,1)+LARGE('Юниоры. Б.'!H15:J15,1)+LARGE('Юниоры. Б.'!H15:J15,2)</f>
        <v>73.9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33" customFormat="1" ht="14.25" customHeight="1">
      <c r="A16" s="25">
        <v>8</v>
      </c>
      <c r="B16" s="46" t="s">
        <v>294</v>
      </c>
      <c r="C16" s="46" t="s">
        <v>99</v>
      </c>
      <c r="D16" s="27">
        <v>2000</v>
      </c>
      <c r="E16" s="79">
        <v>0</v>
      </c>
      <c r="F16" s="66">
        <v>0</v>
      </c>
      <c r="G16" s="66">
        <v>1.5</v>
      </c>
      <c r="H16" s="20">
        <v>27.16</v>
      </c>
      <c r="I16" s="72">
        <v>43</v>
      </c>
      <c r="J16" s="66">
        <v>0</v>
      </c>
      <c r="K16" s="42">
        <f>'Юниоры. Б.'!E16+LARGE('Юниоры. Б.'!F16:G16,1)+LARGE('Юниоры. Б.'!H16:J16,1)+LARGE('Юниоры. Б.'!H16:J16,2)</f>
        <v>71.66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11" ht="15" customHeight="1">
      <c r="A17" s="25">
        <v>9</v>
      </c>
      <c r="B17" s="46" t="s">
        <v>295</v>
      </c>
      <c r="C17" s="46" t="s">
        <v>99</v>
      </c>
      <c r="D17" s="27">
        <v>2000</v>
      </c>
      <c r="E17" s="66">
        <v>0</v>
      </c>
      <c r="F17" s="66">
        <v>0</v>
      </c>
      <c r="G17" s="66">
        <v>0</v>
      </c>
      <c r="H17" s="20">
        <v>41.71</v>
      </c>
      <c r="I17" s="72">
        <v>26</v>
      </c>
      <c r="J17" s="66">
        <v>0</v>
      </c>
      <c r="K17" s="42">
        <f>'Юниоры. Б.'!E17+LARGE('Юниоры. Б.'!F17:G17,1)+LARGE('Юниоры. Б.'!H17:J17,1)+LARGE('Юниоры. Б.'!H17:J17,2)</f>
        <v>67.71000000000001</v>
      </c>
    </row>
    <row r="18" spans="1:11" ht="15" customHeight="1">
      <c r="A18" s="25">
        <v>10</v>
      </c>
      <c r="B18" s="26" t="s">
        <v>296</v>
      </c>
      <c r="C18" s="26" t="s">
        <v>89</v>
      </c>
      <c r="D18" s="64">
        <v>2001</v>
      </c>
      <c r="E18" s="44">
        <v>0</v>
      </c>
      <c r="F18" s="44">
        <v>0</v>
      </c>
      <c r="G18" s="41">
        <v>0</v>
      </c>
      <c r="H18" s="20">
        <v>23.312</v>
      </c>
      <c r="I18" s="72">
        <v>16</v>
      </c>
      <c r="J18" s="20">
        <v>37.6</v>
      </c>
      <c r="K18" s="42">
        <f>'Юниоры. Б.'!E18+LARGE('Юниоры. Б.'!F18:G18,1)+LARGE('Юниоры. Б.'!H18:J18,1)+LARGE('Юниоры. Б.'!H18:J18,2)</f>
        <v>60.912000000000006</v>
      </c>
    </row>
    <row r="19" spans="1:11" ht="15" customHeight="1">
      <c r="A19" s="25">
        <v>11</v>
      </c>
      <c r="B19" s="48" t="s">
        <v>297</v>
      </c>
      <c r="C19" s="46" t="s">
        <v>16</v>
      </c>
      <c r="D19" s="64">
        <v>2001</v>
      </c>
      <c r="E19" s="44">
        <v>0</v>
      </c>
      <c r="F19" s="44">
        <v>0</v>
      </c>
      <c r="G19" s="74">
        <v>0</v>
      </c>
      <c r="H19" s="41">
        <v>35.344</v>
      </c>
      <c r="I19" s="75">
        <v>22.4</v>
      </c>
      <c r="J19" s="41">
        <v>19.200000000000003</v>
      </c>
      <c r="K19" s="42">
        <f>'Юниоры. Б.'!E19+LARGE('Юниоры. Б.'!F19:G19,1)+LARGE('Юниоры. Б.'!H19:J19,1)+LARGE('Юниоры. Б.'!H19:J19,2)</f>
        <v>57.744</v>
      </c>
    </row>
    <row r="20" spans="1:11" ht="15" customHeight="1">
      <c r="A20" s="25">
        <v>12</v>
      </c>
      <c r="B20" s="46" t="s">
        <v>298</v>
      </c>
      <c r="C20" s="46" t="s">
        <v>93</v>
      </c>
      <c r="D20" s="27">
        <v>2000</v>
      </c>
      <c r="E20" s="66">
        <v>0</v>
      </c>
      <c r="F20" s="66">
        <v>0</v>
      </c>
      <c r="G20" s="66">
        <v>0</v>
      </c>
      <c r="H20" s="20">
        <v>45.59</v>
      </c>
      <c r="I20" s="72">
        <v>10</v>
      </c>
      <c r="J20" s="66">
        <v>0</v>
      </c>
      <c r="K20" s="42">
        <f>'Юниоры. Б.'!E20+LARGE('Юниоры. Б.'!F20:G20,1)+LARGE('Юниоры. Б.'!H20:J20,1)+LARGE('Юниоры. Б.'!H20:J20,2)</f>
        <v>55.59</v>
      </c>
    </row>
    <row r="21" spans="1:11" ht="15" customHeight="1">
      <c r="A21" s="25">
        <v>13</v>
      </c>
      <c r="B21" s="26" t="s">
        <v>299</v>
      </c>
      <c r="C21" s="26" t="s">
        <v>25</v>
      </c>
      <c r="D21" s="64">
        <v>2001</v>
      </c>
      <c r="E21" s="44">
        <v>0</v>
      </c>
      <c r="F21" s="44">
        <v>0</v>
      </c>
      <c r="G21" s="41">
        <v>0</v>
      </c>
      <c r="H21" s="41">
        <v>16.544</v>
      </c>
      <c r="I21" s="75">
        <v>37.6</v>
      </c>
      <c r="J21" s="41">
        <v>0</v>
      </c>
      <c r="K21" s="42">
        <f>'Юниоры. Б.'!E21+LARGE('Юниоры. Б.'!F21:G21,1)+LARGE('Юниоры. Б.'!H21:J21,1)+LARGE('Юниоры. Б.'!H21:J21,2)</f>
        <v>54.144000000000005</v>
      </c>
    </row>
    <row r="22" spans="1:11" ht="15" customHeight="1">
      <c r="A22" s="25">
        <v>14</v>
      </c>
      <c r="B22" s="26" t="s">
        <v>300</v>
      </c>
      <c r="C22" s="26" t="s">
        <v>10</v>
      </c>
      <c r="D22" s="64">
        <v>2001</v>
      </c>
      <c r="E22" s="44">
        <v>0</v>
      </c>
      <c r="F22" s="44">
        <v>0</v>
      </c>
      <c r="G22" s="44">
        <v>0</v>
      </c>
      <c r="H22" s="20">
        <v>19.552000000000003</v>
      </c>
      <c r="I22" s="72">
        <v>34.4</v>
      </c>
      <c r="J22" s="20">
        <v>17.6</v>
      </c>
      <c r="K22" s="42">
        <f>'Юниоры. Б.'!E22+LARGE('Юниоры. Б.'!F22:G22,1)+LARGE('Юниоры. Б.'!H22:J22,1)+LARGE('Юниоры. Б.'!H22:J22,2)</f>
        <v>53.952</v>
      </c>
    </row>
    <row r="23" spans="1:11" ht="15" customHeight="1">
      <c r="A23" s="25">
        <v>15</v>
      </c>
      <c r="B23" s="48" t="s">
        <v>301</v>
      </c>
      <c r="C23" s="26" t="s">
        <v>42</v>
      </c>
      <c r="D23" s="27">
        <v>2000</v>
      </c>
      <c r="E23" s="66">
        <v>0</v>
      </c>
      <c r="F23" s="66">
        <v>0</v>
      </c>
      <c r="G23" s="66">
        <v>0</v>
      </c>
      <c r="H23" s="20">
        <v>23.28</v>
      </c>
      <c r="I23" s="72">
        <v>24</v>
      </c>
      <c r="J23" s="66">
        <v>0</v>
      </c>
      <c r="K23" s="42">
        <f>'Юниоры. Б.'!E23+LARGE('Юниоры. Б.'!F23:G23,1)+LARGE('Юниоры. Б.'!H23:J23,1)+LARGE('Юниоры. Б.'!H23:J23,2)</f>
        <v>47.28</v>
      </c>
    </row>
    <row r="24" spans="1:11" ht="15" customHeight="1">
      <c r="A24" s="25">
        <v>16</v>
      </c>
      <c r="B24" s="46" t="s">
        <v>302</v>
      </c>
      <c r="C24" s="46" t="s">
        <v>292</v>
      </c>
      <c r="D24" s="27">
        <v>2000</v>
      </c>
      <c r="E24" s="79">
        <v>10.9</v>
      </c>
      <c r="F24" s="66">
        <v>0</v>
      </c>
      <c r="G24" s="66">
        <v>0</v>
      </c>
      <c r="H24" s="20">
        <v>0</v>
      </c>
      <c r="I24" s="72">
        <v>34</v>
      </c>
      <c r="J24" s="66">
        <v>0</v>
      </c>
      <c r="K24" s="42">
        <f>'Юниоры. Б.'!E24+LARGE('Юниоры. Б.'!F24:G24,1)+LARGE('Юниоры. Б.'!H24:J24,1)+LARGE('Юниоры. Б.'!H24:J24,2)</f>
        <v>44.9</v>
      </c>
    </row>
    <row r="25" spans="1:11" ht="15" customHeight="1">
      <c r="A25" s="25">
        <v>17</v>
      </c>
      <c r="B25" s="46" t="s">
        <v>303</v>
      </c>
      <c r="C25" s="46" t="s">
        <v>111</v>
      </c>
      <c r="D25" s="64">
        <v>2001</v>
      </c>
      <c r="E25" s="44">
        <v>0</v>
      </c>
      <c r="F25" s="44">
        <v>0</v>
      </c>
      <c r="G25" s="41">
        <v>0</v>
      </c>
      <c r="H25" s="20">
        <v>30.08</v>
      </c>
      <c r="I25" s="72">
        <v>8</v>
      </c>
      <c r="J25" s="20">
        <v>14.4</v>
      </c>
      <c r="K25" s="42">
        <f>'Юниоры. Б.'!E25+LARGE('Юниоры. Б.'!F25:G25,1)+LARGE('Юниоры. Б.'!H25:J25,1)+LARGE('Юниоры. Б.'!H25:J25,2)</f>
        <v>44.48</v>
      </c>
    </row>
    <row r="26" spans="1:11" ht="15" customHeight="1">
      <c r="A26" s="25">
        <v>18</v>
      </c>
      <c r="B26" s="46" t="s">
        <v>304</v>
      </c>
      <c r="C26" s="46" t="s">
        <v>111</v>
      </c>
      <c r="D26" s="64">
        <v>2001</v>
      </c>
      <c r="E26" s="44">
        <v>0</v>
      </c>
      <c r="F26" s="44">
        <v>0</v>
      </c>
      <c r="G26" s="41">
        <v>0</v>
      </c>
      <c r="H26" s="20">
        <v>21.056</v>
      </c>
      <c r="I26" s="72">
        <v>17.6</v>
      </c>
      <c r="J26" s="20">
        <v>20.8</v>
      </c>
      <c r="K26" s="42">
        <f>'Юниоры. Б.'!E26+LARGE('Юниоры. Б.'!F26:G26,1)+LARGE('Юниоры. Б.'!H26:J26,1)+LARGE('Юниоры. Б.'!H26:J26,2)</f>
        <v>41.856</v>
      </c>
    </row>
    <row r="27" spans="1:11" ht="15" customHeight="1">
      <c r="A27" s="25">
        <v>19</v>
      </c>
      <c r="B27" s="48" t="s">
        <v>305</v>
      </c>
      <c r="C27" s="49" t="s">
        <v>47</v>
      </c>
      <c r="D27" s="64">
        <v>2001</v>
      </c>
      <c r="E27" s="44">
        <v>0</v>
      </c>
      <c r="F27" s="44">
        <v>0</v>
      </c>
      <c r="G27" s="74">
        <v>0</v>
      </c>
      <c r="H27" s="41">
        <v>0</v>
      </c>
      <c r="I27" s="75">
        <v>9.600000000000001</v>
      </c>
      <c r="J27" s="41">
        <v>32</v>
      </c>
      <c r="K27" s="42">
        <f>'Юниоры. Б.'!E27+LARGE('Юниоры. Б.'!F27:G27,1)+LARGE('Юниоры. Б.'!H27:J27,1)+LARGE('Юниоры. Б.'!H27:J27,2)</f>
        <v>41.6</v>
      </c>
    </row>
    <row r="28" spans="1:11" ht="15" customHeight="1">
      <c r="A28" s="25">
        <v>20</v>
      </c>
      <c r="B28" s="26" t="s">
        <v>306</v>
      </c>
      <c r="C28" s="26" t="s">
        <v>150</v>
      </c>
      <c r="D28" s="64">
        <v>2001</v>
      </c>
      <c r="E28" s="44">
        <v>0</v>
      </c>
      <c r="F28" s="44">
        <v>0</v>
      </c>
      <c r="G28" s="41">
        <v>0</v>
      </c>
      <c r="H28" s="41">
        <v>6.016</v>
      </c>
      <c r="I28" s="75">
        <v>32</v>
      </c>
      <c r="J28" s="41">
        <v>0</v>
      </c>
      <c r="K28" s="42">
        <f>'Юниоры. Б.'!E28+LARGE('Юниоры. Б.'!F28:G28,1)+LARGE('Юниоры. Б.'!H28:J28,1)+LARGE('Юниоры. Б.'!H28:J28,2)</f>
        <v>38.016</v>
      </c>
    </row>
    <row r="29" spans="1:11" ht="15" customHeight="1">
      <c r="A29" s="25">
        <v>21</v>
      </c>
      <c r="B29" s="73" t="s">
        <v>307</v>
      </c>
      <c r="C29" s="26" t="s">
        <v>150</v>
      </c>
      <c r="D29" s="27">
        <v>2000</v>
      </c>
      <c r="E29" s="66">
        <v>0</v>
      </c>
      <c r="F29" s="66">
        <v>0</v>
      </c>
      <c r="G29" s="66">
        <v>0</v>
      </c>
      <c r="H29" s="66">
        <v>0</v>
      </c>
      <c r="I29" s="72">
        <v>37</v>
      </c>
      <c r="J29" s="66">
        <v>0</v>
      </c>
      <c r="K29" s="42">
        <f>'Юниоры. Б.'!E29+LARGE('Юниоры. Б.'!F29:G29,1)+LARGE('Юниоры. Б.'!H29:J29,1)+LARGE('Юниоры. Б.'!H29:J29,2)</f>
        <v>37</v>
      </c>
    </row>
    <row r="30" spans="1:11" ht="15" customHeight="1">
      <c r="A30" s="25">
        <v>22</v>
      </c>
      <c r="B30" s="18" t="s">
        <v>308</v>
      </c>
      <c r="C30" s="31" t="s">
        <v>52</v>
      </c>
      <c r="D30" s="27">
        <v>2000</v>
      </c>
      <c r="E30" s="80">
        <v>12.2</v>
      </c>
      <c r="F30" s="66">
        <v>0</v>
      </c>
      <c r="G30" s="66">
        <v>0</v>
      </c>
      <c r="H30" s="20">
        <v>13.58</v>
      </c>
      <c r="I30" s="72">
        <v>22</v>
      </c>
      <c r="J30" s="66">
        <v>0</v>
      </c>
      <c r="K30" s="42">
        <f>'Юниоры. Б.'!E30+LARGE('Юниоры. Б.'!F30:G30,1)+LARGE('Юниоры. Б.'!H30:J30,1)+LARGE('Юниоры. Б.'!H30:J30,2)</f>
        <v>47.78</v>
      </c>
    </row>
    <row r="31" spans="1:11" ht="15" customHeight="1">
      <c r="A31" s="25">
        <v>23</v>
      </c>
      <c r="B31" s="26" t="s">
        <v>309</v>
      </c>
      <c r="C31" s="26" t="s">
        <v>85</v>
      </c>
      <c r="D31" s="64">
        <v>2001</v>
      </c>
      <c r="E31" s="44">
        <v>0</v>
      </c>
      <c r="F31" s="44">
        <v>0</v>
      </c>
      <c r="G31" s="41">
        <v>0</v>
      </c>
      <c r="H31" s="20">
        <v>10.528</v>
      </c>
      <c r="I31" s="41">
        <v>0</v>
      </c>
      <c r="J31" s="41">
        <v>24.8</v>
      </c>
      <c r="K31" s="42">
        <f>'Юниоры. Б.'!E31+LARGE('Юниоры. Б.'!F31:G31,1)+LARGE('Юниоры. Б.'!H31:J31,1)+LARGE('Юниоры. Б.'!H31:J31,2)</f>
        <v>35.328</v>
      </c>
    </row>
    <row r="32" spans="1:11" ht="15" customHeight="1">
      <c r="A32" s="25">
        <v>24</v>
      </c>
      <c r="B32" s="46" t="s">
        <v>310</v>
      </c>
      <c r="C32" s="46" t="s">
        <v>18</v>
      </c>
      <c r="D32" s="27">
        <v>2000</v>
      </c>
      <c r="E32" s="66">
        <v>0</v>
      </c>
      <c r="F32" s="66">
        <v>0</v>
      </c>
      <c r="G32" s="66">
        <v>0</v>
      </c>
      <c r="H32" s="20">
        <v>21.34</v>
      </c>
      <c r="I32" s="72">
        <v>12</v>
      </c>
      <c r="J32" s="66">
        <v>0</v>
      </c>
      <c r="K32" s="42">
        <f>'Юниоры. Б.'!E32+LARGE('Юниоры. Б.'!F32:G32,1)+LARGE('Юниоры. Б.'!H32:J32,1)+LARGE('Юниоры. Б.'!H32:J32,2)</f>
        <v>33.34</v>
      </c>
    </row>
    <row r="33" spans="1:11" ht="15" customHeight="1">
      <c r="A33" s="25">
        <v>25</v>
      </c>
      <c r="B33" s="18" t="s">
        <v>311</v>
      </c>
      <c r="C33" s="31" t="s">
        <v>50</v>
      </c>
      <c r="D33" s="27">
        <v>2000</v>
      </c>
      <c r="E33" s="66">
        <v>0</v>
      </c>
      <c r="F33" s="66">
        <v>0</v>
      </c>
      <c r="G33" s="66">
        <v>0</v>
      </c>
      <c r="H33" s="20">
        <v>30.07</v>
      </c>
      <c r="I33" s="20">
        <v>0</v>
      </c>
      <c r="J33" s="66">
        <v>0</v>
      </c>
      <c r="K33" s="42">
        <f>'Юниоры. Б.'!E33+LARGE('Юниоры. Б.'!F33:G33,1)+LARGE('Юниоры. Б.'!H33:J33,1)+LARGE('Юниоры. Б.'!H33:J33,2)</f>
        <v>30.07</v>
      </c>
    </row>
    <row r="34" spans="1:11" ht="15" customHeight="1">
      <c r="A34" s="25">
        <v>26</v>
      </c>
      <c r="B34" s="48" t="s">
        <v>312</v>
      </c>
      <c r="C34" s="26" t="s">
        <v>42</v>
      </c>
      <c r="D34" s="27">
        <v>2000</v>
      </c>
      <c r="E34" s="66">
        <v>0</v>
      </c>
      <c r="F34" s="66">
        <v>0</v>
      </c>
      <c r="G34" s="66">
        <v>0</v>
      </c>
      <c r="H34" s="20">
        <v>25.22</v>
      </c>
      <c r="I34" s="20">
        <v>0</v>
      </c>
      <c r="J34" s="66">
        <v>0</v>
      </c>
      <c r="K34" s="42">
        <f>'Юниоры. Б.'!E34+LARGE('Юниоры. Б.'!F34:G34,1)+LARGE('Юниоры. Б.'!H34:J34,1)+LARGE('Юниоры. Б.'!H34:J34,2)</f>
        <v>25.22</v>
      </c>
    </row>
    <row r="35" spans="1:11" ht="15" customHeight="1">
      <c r="A35" s="25">
        <v>27</v>
      </c>
      <c r="B35" s="48" t="s">
        <v>313</v>
      </c>
      <c r="C35" s="26" t="s">
        <v>253</v>
      </c>
      <c r="D35" s="64">
        <v>2001</v>
      </c>
      <c r="E35" s="44">
        <v>0</v>
      </c>
      <c r="F35" s="44">
        <v>0</v>
      </c>
      <c r="G35" s="44">
        <v>0</v>
      </c>
      <c r="H35" s="41">
        <v>9.024</v>
      </c>
      <c r="I35" s="41">
        <v>0</v>
      </c>
      <c r="J35" s="41">
        <v>12.8</v>
      </c>
      <c r="K35" s="42">
        <f>'Юниоры. Б.'!E35+LARGE('Юниоры. Б.'!F35:G35,1)+LARGE('Юниоры. Б.'!H35:J35,1)+LARGE('Юниоры. Б.'!H35:J35,2)</f>
        <v>21.823999999999998</v>
      </c>
    </row>
    <row r="36" spans="1:11" ht="15" customHeight="1">
      <c r="A36" s="25">
        <v>28</v>
      </c>
      <c r="B36" s="48" t="s">
        <v>314</v>
      </c>
      <c r="C36" s="26" t="s">
        <v>286</v>
      </c>
      <c r="D36" s="27">
        <v>2000</v>
      </c>
      <c r="E36" s="66">
        <v>0</v>
      </c>
      <c r="F36" s="66">
        <v>0</v>
      </c>
      <c r="G36" s="66">
        <v>0</v>
      </c>
      <c r="H36" s="20">
        <v>19.4</v>
      </c>
      <c r="I36" s="20">
        <v>0</v>
      </c>
      <c r="J36" s="66">
        <v>0</v>
      </c>
      <c r="K36" s="42">
        <f>'Юниоры. Б.'!E36+LARGE('Юниоры. Б.'!F36:G36,1)+LARGE('Юниоры. Б.'!H36:J36,1)+LARGE('Юниоры. Б.'!H36:J36,2)</f>
        <v>19.4</v>
      </c>
    </row>
    <row r="37" spans="1:11" ht="15" customHeight="1">
      <c r="A37" s="25">
        <v>29</v>
      </c>
      <c r="B37" s="28" t="s">
        <v>315</v>
      </c>
      <c r="C37" s="26" t="s">
        <v>316</v>
      </c>
      <c r="D37" s="64">
        <v>2001</v>
      </c>
      <c r="E37" s="44">
        <v>0</v>
      </c>
      <c r="F37" s="44">
        <v>0</v>
      </c>
      <c r="G37" s="41">
        <v>0</v>
      </c>
      <c r="H37" s="41">
        <v>12.032</v>
      </c>
      <c r="I37" s="41">
        <v>0</v>
      </c>
      <c r="J37" s="41">
        <v>5.6</v>
      </c>
      <c r="K37" s="42">
        <f>'Юниоры. Б.'!E37+LARGE('Юниоры. Б.'!F37:G37,1)+LARGE('Юниоры. Б.'!H37:J37,1)+LARGE('Юниоры. Б.'!H37:J37,2)</f>
        <v>17.631999999999998</v>
      </c>
    </row>
    <row r="38" spans="1:11" ht="15" customHeight="1">
      <c r="A38" s="25">
        <v>30</v>
      </c>
      <c r="B38" s="28" t="s">
        <v>317</v>
      </c>
      <c r="C38" s="49" t="s">
        <v>150</v>
      </c>
      <c r="D38" s="64">
        <v>2001</v>
      </c>
      <c r="E38" s="44">
        <v>0</v>
      </c>
      <c r="F38" s="44">
        <v>0</v>
      </c>
      <c r="G38" s="74">
        <v>0</v>
      </c>
      <c r="H38" s="41">
        <v>4.512</v>
      </c>
      <c r="I38" s="75">
        <v>12.8</v>
      </c>
      <c r="J38" s="41">
        <v>0</v>
      </c>
      <c r="K38" s="42">
        <f>'Юниоры. Б.'!E38+LARGE('Юниоры. Б.'!F38:G38,1)+LARGE('Юниоры. Б.'!H38:J38,1)+LARGE('Юниоры. Б.'!H38:J38,2)</f>
        <v>17.312</v>
      </c>
    </row>
    <row r="39" spans="1:11" ht="15" customHeight="1">
      <c r="A39" s="25">
        <v>31</v>
      </c>
      <c r="B39" s="18" t="s">
        <v>318</v>
      </c>
      <c r="C39" s="31" t="s">
        <v>111</v>
      </c>
      <c r="D39" s="27">
        <v>2000</v>
      </c>
      <c r="E39" s="66">
        <v>0</v>
      </c>
      <c r="F39" s="66">
        <v>0</v>
      </c>
      <c r="G39" s="66">
        <v>0</v>
      </c>
      <c r="H39" s="20">
        <v>0</v>
      </c>
      <c r="I39" s="72">
        <v>16</v>
      </c>
      <c r="J39" s="66">
        <v>0</v>
      </c>
      <c r="K39" s="42">
        <f>'Юниоры. Б.'!E39+LARGE('Юниоры. Б.'!F39:G39,1)+LARGE('Юниоры. Б.'!H39:J39,1)+LARGE('Юниоры. Б.'!H39:J39,2)</f>
        <v>16</v>
      </c>
    </row>
    <row r="40" spans="1:11" ht="15" customHeight="1">
      <c r="A40" s="25">
        <v>32</v>
      </c>
      <c r="B40" s="48" t="s">
        <v>319</v>
      </c>
      <c r="C40" s="26" t="s">
        <v>320</v>
      </c>
      <c r="D40" s="27">
        <v>2000</v>
      </c>
      <c r="E40" s="66">
        <v>0</v>
      </c>
      <c r="F40" s="66">
        <v>0</v>
      </c>
      <c r="G40" s="66">
        <v>0</v>
      </c>
      <c r="H40" s="20">
        <v>15.52</v>
      </c>
      <c r="I40" s="20">
        <v>0</v>
      </c>
      <c r="J40" s="66">
        <v>0</v>
      </c>
      <c r="K40" s="42">
        <f>'Юниоры. Б.'!E40+LARGE('Юниоры. Б.'!F40:G40,1)+LARGE('Юниоры. Б.'!H40:J40,1)+LARGE('Юниоры. Б.'!H40:J40,2)</f>
        <v>15.52</v>
      </c>
    </row>
    <row r="41" spans="1:11" ht="15" customHeight="1">
      <c r="A41" s="25">
        <v>33</v>
      </c>
      <c r="B41" s="46" t="s">
        <v>321</v>
      </c>
      <c r="C41" s="46" t="s">
        <v>16</v>
      </c>
      <c r="D41" s="27">
        <v>2000</v>
      </c>
      <c r="E41" s="66">
        <v>0</v>
      </c>
      <c r="F41" s="66">
        <v>0</v>
      </c>
      <c r="G41" s="66">
        <v>0</v>
      </c>
      <c r="H41" s="20">
        <v>0</v>
      </c>
      <c r="I41" s="72">
        <v>14</v>
      </c>
      <c r="J41" s="66">
        <v>0</v>
      </c>
      <c r="K41" s="42">
        <f>'Юниоры. Б.'!E41+LARGE('Юниоры. Б.'!F41:G41,1)+LARGE('Юниоры. Б.'!H41:J41,1)+LARGE('Юниоры. Б.'!H41:J41,2)</f>
        <v>14</v>
      </c>
    </row>
    <row r="42" spans="1:11" ht="15" customHeight="1">
      <c r="A42" s="25">
        <v>34</v>
      </c>
      <c r="B42" s="48" t="s">
        <v>235</v>
      </c>
      <c r="C42" s="26" t="s">
        <v>16</v>
      </c>
      <c r="D42" s="27">
        <v>2000</v>
      </c>
      <c r="E42" s="20">
        <v>0</v>
      </c>
      <c r="F42" s="66">
        <v>0</v>
      </c>
      <c r="G42" s="66">
        <v>0</v>
      </c>
      <c r="H42" s="20">
        <v>11.64</v>
      </c>
      <c r="I42" s="20">
        <v>0</v>
      </c>
      <c r="J42" s="66">
        <v>0</v>
      </c>
      <c r="K42" s="42">
        <f>'Юниоры. Б.'!E42+LARGE('Юниоры. Б.'!F42:G42,1)+LARGE('Юниоры. Б.'!H42:J42,1)+LARGE('Юниоры. Б.'!H42:J42,2)</f>
        <v>11.64</v>
      </c>
    </row>
    <row r="43" spans="1:11" ht="15" customHeight="1">
      <c r="A43" s="25">
        <v>35</v>
      </c>
      <c r="B43" s="28" t="s">
        <v>322</v>
      </c>
      <c r="C43" s="49" t="s">
        <v>16</v>
      </c>
      <c r="D43" s="64">
        <v>2001</v>
      </c>
      <c r="E43" s="44">
        <v>0</v>
      </c>
      <c r="F43" s="44">
        <v>0</v>
      </c>
      <c r="G43" s="74">
        <v>0</v>
      </c>
      <c r="H43" s="41">
        <v>3.008</v>
      </c>
      <c r="I43" s="41">
        <v>0</v>
      </c>
      <c r="J43" s="41">
        <v>7.2</v>
      </c>
      <c r="K43" s="42">
        <f>'Юниоры. Б.'!E43+LARGE('Юниоры. Б.'!F43:G43,1)+LARGE('Юниоры. Б.'!H43:J43,1)+LARGE('Юниоры. Б.'!H43:J43,2)</f>
        <v>10.208</v>
      </c>
    </row>
    <row r="44" spans="1:11" ht="15" customHeight="1">
      <c r="A44" s="25">
        <v>36</v>
      </c>
      <c r="B44" s="48" t="s">
        <v>323</v>
      </c>
      <c r="C44" s="26" t="s">
        <v>324</v>
      </c>
      <c r="D44" s="27">
        <v>2000</v>
      </c>
      <c r="E44" s="66">
        <v>0</v>
      </c>
      <c r="F44" s="66">
        <v>0</v>
      </c>
      <c r="G44" s="66">
        <v>0</v>
      </c>
      <c r="H44" s="20">
        <v>9.7</v>
      </c>
      <c r="I44" s="20">
        <v>0</v>
      </c>
      <c r="J44" s="66">
        <v>0</v>
      </c>
      <c r="K44" s="42">
        <f>'Юниоры. Б.'!E44+LARGE('Юниоры. Б.'!F44:G44,1)+LARGE('Юниоры. Б.'!H44:J44,1)+LARGE('Юниоры. Б.'!H44:J44,2)</f>
        <v>9.7</v>
      </c>
    </row>
    <row r="45" spans="1:11" ht="15" customHeight="1">
      <c r="A45" s="25">
        <v>37</v>
      </c>
      <c r="B45" s="73" t="s">
        <v>325</v>
      </c>
      <c r="C45" s="26" t="s">
        <v>66</v>
      </c>
      <c r="D45" s="27">
        <v>2000</v>
      </c>
      <c r="E45" s="20">
        <v>0</v>
      </c>
      <c r="F45" s="66">
        <v>0</v>
      </c>
      <c r="G45" s="66">
        <v>0</v>
      </c>
      <c r="H45" s="20">
        <v>0</v>
      </c>
      <c r="I45" s="72">
        <v>9</v>
      </c>
      <c r="J45" s="66">
        <v>0</v>
      </c>
      <c r="K45" s="42">
        <f>'Юниоры. Б.'!E45+LARGE('Юниоры. Б.'!F45:G45,1)+LARGE('Юниоры. Б.'!H45:J45,1)+LARGE('Юниоры. Б.'!H45:J45,2)</f>
        <v>9</v>
      </c>
    </row>
    <row r="46" spans="1:11" ht="15" customHeight="1">
      <c r="A46" s="25">
        <v>38</v>
      </c>
      <c r="B46" s="18" t="s">
        <v>326</v>
      </c>
      <c r="C46" s="31" t="s">
        <v>327</v>
      </c>
      <c r="D46" s="54">
        <v>2001</v>
      </c>
      <c r="E46" s="44">
        <v>0</v>
      </c>
      <c r="F46" s="44">
        <v>0</v>
      </c>
      <c r="G46" s="74">
        <v>0</v>
      </c>
      <c r="H46" s="74">
        <v>0</v>
      </c>
      <c r="I46" s="74">
        <v>0</v>
      </c>
      <c r="J46" s="41">
        <v>8</v>
      </c>
      <c r="K46" s="42">
        <f>'Юниоры. Б.'!E46+LARGE('Юниоры. Б.'!F46:G46,1)+LARGE('Юниоры. Б.'!H46:J46,1)+LARGE('Юниоры. Б.'!H46:J46,2)</f>
        <v>8</v>
      </c>
    </row>
    <row r="47" spans="1:11" ht="15" customHeight="1">
      <c r="A47" s="25">
        <v>39</v>
      </c>
      <c r="B47" s="48" t="s">
        <v>328</v>
      </c>
      <c r="C47" s="26" t="s">
        <v>89</v>
      </c>
      <c r="D47" s="27">
        <v>2000</v>
      </c>
      <c r="E47" s="20">
        <v>0</v>
      </c>
      <c r="F47" s="66">
        <v>0</v>
      </c>
      <c r="G47" s="66">
        <v>0</v>
      </c>
      <c r="H47" s="20">
        <v>7.76</v>
      </c>
      <c r="I47" s="20">
        <v>0</v>
      </c>
      <c r="J47" s="66">
        <v>0</v>
      </c>
      <c r="K47" s="42">
        <f>'Юниоры. Б.'!E47+LARGE('Юниоры. Б.'!F47:G47,1)+LARGE('Юниоры. Б.'!H47:J47,1)+LARGE('Юниоры. Б.'!H47:J47,2)</f>
        <v>7.76</v>
      </c>
    </row>
    <row r="48" spans="1:11" ht="15" customHeight="1">
      <c r="A48" s="25">
        <v>40</v>
      </c>
      <c r="B48" s="48" t="s">
        <v>329</v>
      </c>
      <c r="C48" s="26" t="s">
        <v>10</v>
      </c>
      <c r="D48" s="64">
        <v>2001</v>
      </c>
      <c r="E48" s="44">
        <v>0</v>
      </c>
      <c r="F48" s="44">
        <v>0</v>
      </c>
      <c r="G48" s="74">
        <v>0</v>
      </c>
      <c r="H48" s="41">
        <v>1.504</v>
      </c>
      <c r="I48" s="75">
        <v>6</v>
      </c>
      <c r="J48" s="41">
        <v>0</v>
      </c>
      <c r="K48" s="42">
        <f>'Юниоры. Б.'!E48+LARGE('Юниоры. Б.'!F48:G48,1)+LARGE('Юниоры. Б.'!H48:J48,1)+LARGE('Юниоры. Б.'!H48:J48,2)</f>
        <v>7.504</v>
      </c>
    </row>
    <row r="49" spans="1:11" ht="15" customHeight="1">
      <c r="A49" s="25">
        <v>41</v>
      </c>
      <c r="B49" s="76" t="s">
        <v>330</v>
      </c>
      <c r="C49" s="26" t="s">
        <v>42</v>
      </c>
      <c r="D49" s="64">
        <v>2001</v>
      </c>
      <c r="E49" s="44">
        <v>0</v>
      </c>
      <c r="F49" s="44">
        <v>0</v>
      </c>
      <c r="G49" s="74">
        <v>0</v>
      </c>
      <c r="H49" s="74">
        <v>0</v>
      </c>
      <c r="I49" s="75">
        <v>7.2</v>
      </c>
      <c r="J49" s="41">
        <v>0</v>
      </c>
      <c r="K49" s="42">
        <f>'Юниоры. Б.'!E49+LARGE('Юниоры. Б.'!F49:G49,1)+LARGE('Юниоры. Б.'!H49:J49,1)+LARGE('Юниоры. Б.'!H49:J49,2)</f>
        <v>7.2</v>
      </c>
    </row>
    <row r="50" spans="1:11" ht="15" customHeight="1">
      <c r="A50" s="25">
        <v>41</v>
      </c>
      <c r="B50" s="76" t="s">
        <v>331</v>
      </c>
      <c r="C50" s="26" t="s">
        <v>89</v>
      </c>
      <c r="D50" s="64">
        <v>2001</v>
      </c>
      <c r="E50" s="44">
        <v>0</v>
      </c>
      <c r="F50" s="44">
        <v>0</v>
      </c>
      <c r="G50" s="74">
        <v>0</v>
      </c>
      <c r="H50" s="74">
        <v>0</v>
      </c>
      <c r="I50" s="75">
        <v>3.2</v>
      </c>
      <c r="J50" s="41">
        <v>4</v>
      </c>
      <c r="K50" s="42">
        <f>'Юниоры. Б.'!E50+LARGE('Юниоры. Б.'!F50:G50,1)+LARGE('Юниоры. Б.'!H50:J50,1)+LARGE('Юниоры. Б.'!H50:J50,2)</f>
        <v>7.2</v>
      </c>
    </row>
    <row r="51" spans="1:11" ht="15" customHeight="1">
      <c r="A51" s="25">
        <v>43</v>
      </c>
      <c r="B51" s="76" t="s">
        <v>332</v>
      </c>
      <c r="C51" s="26" t="s">
        <v>133</v>
      </c>
      <c r="D51" s="64">
        <v>2001</v>
      </c>
      <c r="E51" s="44">
        <v>0</v>
      </c>
      <c r="F51" s="44">
        <v>0</v>
      </c>
      <c r="G51" s="74">
        <v>0</v>
      </c>
      <c r="H51" s="74">
        <v>0</v>
      </c>
      <c r="I51" s="75">
        <v>6</v>
      </c>
      <c r="J51" s="41">
        <v>0</v>
      </c>
      <c r="K51" s="42">
        <f>'Юниоры. Б.'!E51+LARGE('Юниоры. Б.'!F51:G51,1)+LARGE('Юниоры. Б.'!H51:J51,1)+LARGE('Юниоры. Б.'!H51:J51,2)</f>
        <v>6</v>
      </c>
    </row>
    <row r="52" spans="1:11" ht="15" customHeight="1">
      <c r="A52" s="25">
        <v>44</v>
      </c>
      <c r="B52" s="76" t="s">
        <v>333</v>
      </c>
      <c r="C52" s="26" t="s">
        <v>150</v>
      </c>
      <c r="D52" s="64">
        <v>2001</v>
      </c>
      <c r="E52" s="44">
        <v>0</v>
      </c>
      <c r="F52" s="44">
        <v>0</v>
      </c>
      <c r="G52" s="74">
        <v>0</v>
      </c>
      <c r="H52" s="74">
        <v>0</v>
      </c>
      <c r="I52" s="75">
        <v>1.6</v>
      </c>
      <c r="J52" s="41">
        <v>2.4000000000000004</v>
      </c>
      <c r="K52" s="42">
        <f>'Юниоры. Б.'!E52+LARGE('Юниоры. Б.'!F52:G52,1)+LARGE('Юниоры. Б.'!H52:J52,1)+LARGE('Юниоры. Б.'!H52:J52,2)</f>
        <v>4</v>
      </c>
    </row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9.7109375" style="33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6" customFormat="1" ht="16.5" customHeight="1">
      <c r="A1" s="3" t="s">
        <v>0</v>
      </c>
      <c r="B1" s="4"/>
      <c r="C1" s="4"/>
      <c r="D1" s="4"/>
      <c r="E1" s="4"/>
      <c r="F1" s="5"/>
      <c r="H1" s="7"/>
      <c r="I1" s="7"/>
    </row>
    <row r="2" spans="1:5" ht="12.75" customHeight="1">
      <c r="A2" s="8"/>
      <c r="D2" s="8"/>
      <c r="E2" s="34"/>
    </row>
    <row r="3" spans="1:21" ht="16.5" customHeight="1">
      <c r="A3" s="10" t="s">
        <v>334</v>
      </c>
      <c r="B3" s="11"/>
      <c r="C3" s="11"/>
      <c r="D3" s="11"/>
      <c r="E3" s="3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34"/>
    </row>
    <row r="5" spans="1:5" ht="12.75" customHeight="1">
      <c r="A5" s="8"/>
      <c r="D5" s="8"/>
      <c r="E5" s="34"/>
    </row>
    <row r="6" spans="1:6" ht="14.2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335</v>
      </c>
      <c r="F6" s="13" t="s">
        <v>7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6" ht="15" customHeight="1">
      <c r="A9" s="81">
        <v>1</v>
      </c>
      <c r="B9" s="82" t="s">
        <v>39</v>
      </c>
      <c r="C9" s="82" t="s">
        <v>40</v>
      </c>
      <c r="D9" s="81" t="s">
        <v>336</v>
      </c>
      <c r="E9" s="44">
        <v>37</v>
      </c>
      <c r="F9" s="42">
        <f>LARGE('Мл. дев. Мн.'!E9:E9,1)</f>
        <v>37</v>
      </c>
    </row>
    <row r="10" spans="1:6" ht="15" customHeight="1">
      <c r="A10" s="81">
        <v>2</v>
      </c>
      <c r="B10" s="82" t="s">
        <v>337</v>
      </c>
      <c r="C10" s="82" t="s">
        <v>66</v>
      </c>
      <c r="D10" s="81" t="s">
        <v>336</v>
      </c>
      <c r="E10" s="44">
        <v>31</v>
      </c>
      <c r="F10" s="42">
        <f>LARGE('Мл. дев. Мн.'!E10:E10,1)</f>
        <v>31</v>
      </c>
    </row>
    <row r="11" spans="1:6" ht="15" customHeight="1">
      <c r="A11" s="81">
        <v>3</v>
      </c>
      <c r="B11" s="82" t="s">
        <v>44</v>
      </c>
      <c r="C11" s="82" t="s">
        <v>16</v>
      </c>
      <c r="D11" s="81" t="s">
        <v>336</v>
      </c>
      <c r="E11" s="74">
        <v>26</v>
      </c>
      <c r="F11" s="42">
        <f>LARGE('Мл. дев. Мн.'!E11:E11,1)</f>
        <v>26</v>
      </c>
    </row>
    <row r="12" spans="1:6" ht="15" customHeight="1">
      <c r="A12" s="81">
        <v>4</v>
      </c>
      <c r="B12" s="82" t="s">
        <v>45</v>
      </c>
      <c r="C12" s="82" t="s">
        <v>16</v>
      </c>
      <c r="D12" s="81" t="s">
        <v>336</v>
      </c>
      <c r="E12" s="74">
        <v>24</v>
      </c>
      <c r="F12" s="42">
        <f>LARGE('Мл. дев. Мн.'!E12:E12,1)</f>
        <v>24</v>
      </c>
    </row>
    <row r="13" spans="1:6" ht="15" customHeight="1">
      <c r="A13" s="81">
        <v>5</v>
      </c>
      <c r="B13" s="82" t="s">
        <v>65</v>
      </c>
      <c r="C13" s="82" t="s">
        <v>66</v>
      </c>
      <c r="D13" s="81" t="s">
        <v>336</v>
      </c>
      <c r="E13" s="74">
        <v>22</v>
      </c>
      <c r="F13" s="42">
        <f>LARGE('Мл. дев. Мн.'!E13:E13,1)</f>
        <v>22</v>
      </c>
    </row>
    <row r="14" spans="1:6" ht="15" customHeight="1">
      <c r="A14" s="81">
        <v>6</v>
      </c>
      <c r="B14" s="82" t="s">
        <v>43</v>
      </c>
      <c r="C14" s="82" t="s">
        <v>16</v>
      </c>
      <c r="D14" s="81" t="s">
        <v>336</v>
      </c>
      <c r="E14" s="74">
        <v>20</v>
      </c>
      <c r="F14" s="42">
        <f>LARGE('Мл. дев. Мн.'!E14:E14,1)</f>
        <v>20</v>
      </c>
    </row>
    <row r="15" spans="1:6" ht="15" customHeight="1">
      <c r="A15" s="81">
        <v>7</v>
      </c>
      <c r="B15" s="82" t="s">
        <v>338</v>
      </c>
      <c r="C15" s="82" t="s">
        <v>292</v>
      </c>
      <c r="D15" s="81" t="s">
        <v>336</v>
      </c>
      <c r="E15" s="74">
        <v>18</v>
      </c>
      <c r="F15" s="42">
        <f>LARGE('Мл. дев. Мн.'!E15:E15,1)</f>
        <v>18</v>
      </c>
    </row>
    <row r="16" spans="1:6" ht="15" customHeight="1">
      <c r="A16" s="81">
        <v>8</v>
      </c>
      <c r="B16" s="82" t="s">
        <v>339</v>
      </c>
      <c r="C16" s="82" t="s">
        <v>340</v>
      </c>
      <c r="D16" s="81" t="s">
        <v>336</v>
      </c>
      <c r="E16" s="74">
        <v>8</v>
      </c>
      <c r="F16" s="42">
        <f>LARGE('Мл. дев. Мн.'!E16:E16,1)</f>
        <v>8</v>
      </c>
    </row>
    <row r="17" spans="1:6" ht="15" customHeight="1">
      <c r="A17" s="81">
        <v>9</v>
      </c>
      <c r="B17" s="82" t="s">
        <v>341</v>
      </c>
      <c r="C17" s="82" t="s">
        <v>99</v>
      </c>
      <c r="D17" s="81" t="s">
        <v>336</v>
      </c>
      <c r="E17" s="74">
        <v>4</v>
      </c>
      <c r="F17" s="42">
        <f>LARGE('Мл. дев. Мн.'!E17:E17,1)</f>
        <v>4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2019-03-23T10:48:43Z</dcterms:modified>
  <cp:category/>
  <cp:version/>
  <cp:contentType/>
  <cp:contentStatus/>
  <cp:revision>652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