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Мл. дев. Мн." sheetId="9" r:id="rId9"/>
    <sheet name="Ст. дев. Мн." sheetId="10" r:id="rId10"/>
    <sheet name="Юниорки. Мн." sheetId="11" r:id="rId11"/>
    <sheet name="Мл. юн. Мн." sheetId="12" r:id="rId12"/>
    <sheet name="Ст. юн. Мн." sheetId="13" r:id="rId13"/>
    <sheet name="Юниоры. Мн." sheetId="14" r:id="rId14"/>
  </sheets>
  <definedNames/>
  <calcPr fullCalcOnLoad="1"/>
</workbook>
</file>

<file path=xl/sharedStrings.xml><?xml version="1.0" encoding="utf-8"?>
<sst xmlns="http://schemas.openxmlformats.org/spreadsheetml/2006/main" count="1197" uniqueCount="450">
  <si>
    <t>Текущий рейтинг скалолазов России на 15.12.18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</si>
  <si>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</si>
  <si>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</si>
  <si>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</si>
  <si>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</si>
  <si>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</si>
  <si>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</si>
  <si>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Сумма баллов</t>
  </si>
  <si>
    <t>1</t>
  </si>
  <si>
    <t>Ермакова Вера</t>
  </si>
  <si>
    <t>Краснодарский край</t>
  </si>
  <si>
    <t>Чернега Ксения</t>
  </si>
  <si>
    <t>Санкт-Петербург</t>
  </si>
  <si>
    <t>Кушанина Марина</t>
  </si>
  <si>
    <t>Челябинская область</t>
  </si>
  <si>
    <t>Сим Ин Ён</t>
  </si>
  <si>
    <t>Москва</t>
  </si>
  <si>
    <t>Яковлева Валерия</t>
  </si>
  <si>
    <t>Красноярский край</t>
  </si>
  <si>
    <t>Перминова Светлана</t>
  </si>
  <si>
    <t>Воронежская область</t>
  </si>
  <si>
    <t>Коростелева Ева</t>
  </si>
  <si>
    <t>Зайкова Анастасия</t>
  </si>
  <si>
    <t>Новосибирская область</t>
  </si>
  <si>
    <t>Селиванова Екатерина</t>
  </si>
  <si>
    <t>Пермский край</t>
  </si>
  <si>
    <t>Сиворонова Екатерина</t>
  </si>
  <si>
    <t>Попова Алиса</t>
  </si>
  <si>
    <t>Плехова Юлия</t>
  </si>
  <si>
    <t>Рябова Зоя</t>
  </si>
  <si>
    <t>Лисицкая Вероника</t>
  </si>
  <si>
    <t>Пензенская область</t>
  </si>
  <si>
    <t>Степыко Дарья</t>
  </si>
  <si>
    <t>Барышникова Анастасия</t>
  </si>
  <si>
    <t>Татарина Алина</t>
  </si>
  <si>
    <t>Мурманская область</t>
  </si>
  <si>
    <t>Балыбердина Виктория</t>
  </si>
  <si>
    <t>Замятина Ярослава</t>
  </si>
  <si>
    <t>Вологодская область</t>
  </si>
  <si>
    <t>Калачева Татьяна</t>
  </si>
  <si>
    <t>Бумина Вероника</t>
  </si>
  <si>
    <t>Валеева Алиса</t>
  </si>
  <si>
    <t>Республика Татарстан</t>
  </si>
  <si>
    <t>Чистякова Яна</t>
  </si>
  <si>
    <t>Свердловская область</t>
  </si>
  <si>
    <t>Корбан Анна</t>
  </si>
  <si>
    <t>Власова Анна</t>
  </si>
  <si>
    <t>Баженова Александра</t>
  </si>
  <si>
    <t>Никитина Юлия</t>
  </si>
  <si>
    <t>Завьялова Екатерина</t>
  </si>
  <si>
    <t>Ковтун Дарья</t>
  </si>
  <si>
    <t>Омская область</t>
  </si>
  <si>
    <t>Младшие девушки. Боулдеринг</t>
  </si>
  <si>
    <t>ПМ
Москва</t>
  </si>
  <si>
    <t>ПЕ
Брюссель</t>
  </si>
  <si>
    <t>ВЮС
Калининград</t>
  </si>
  <si>
    <t>ПР
Красноярск</t>
  </si>
  <si>
    <t>0,95</t>
  </si>
  <si>
    <t>Матяк-Яблучкина Елена</t>
  </si>
  <si>
    <t>Севастополь</t>
  </si>
  <si>
    <t>Гофман Елизавета</t>
  </si>
  <si>
    <t>Волкова Анастасия</t>
  </si>
  <si>
    <t>Пляскина Мария</t>
  </si>
  <si>
    <t>Алтайский край</t>
  </si>
  <si>
    <t>Водилова Марта</t>
  </si>
  <si>
    <t>ЯНАО</t>
  </si>
  <si>
    <t>Гарькина Дарья</t>
  </si>
  <si>
    <t>Челябинская обл.</t>
  </si>
  <si>
    <t>Шебукова Мария</t>
  </si>
  <si>
    <t>Нижегородская область</t>
  </si>
  <si>
    <t>Смолина Евгения</t>
  </si>
  <si>
    <t>Иркутская обл.</t>
  </si>
  <si>
    <t>Фисейская Мария</t>
  </si>
  <si>
    <t>Смирнова Виктория</t>
  </si>
  <si>
    <t>Мезенцева Дарья</t>
  </si>
  <si>
    <t>Новосибирская обл.</t>
  </si>
  <si>
    <t>Звонарева Ксения</t>
  </si>
  <si>
    <t>Ившина Александра</t>
  </si>
  <si>
    <t>Царева Карина</t>
  </si>
  <si>
    <t>Демехина Арина</t>
  </si>
  <si>
    <t>Кузакова Софья</t>
  </si>
  <si>
    <t>Андриевская Полина</t>
  </si>
  <si>
    <t>Васичкова Екатерина</t>
  </si>
  <si>
    <t>Ленинградская обл.</t>
  </si>
  <si>
    <t>Чередниченко Екатерина</t>
  </si>
  <si>
    <t>Калининградская обл.</t>
  </si>
  <si>
    <t>Распутько Галина</t>
  </si>
  <si>
    <t>Ибраева Виолета</t>
  </si>
  <si>
    <t>респ. Башкортостан</t>
  </si>
  <si>
    <t>Мордвина Анна</t>
  </si>
  <si>
    <t>Насибуллина Линара</t>
  </si>
  <si>
    <t>Помыкалова Софья</t>
  </si>
  <si>
    <t>Прытова Алена</t>
  </si>
  <si>
    <t>Гарькина Мария</t>
  </si>
  <si>
    <t>Ленартович Олеся</t>
  </si>
  <si>
    <t>Пичугина Арина</t>
  </si>
  <si>
    <t>Свердловская обл.</t>
  </si>
  <si>
    <t>Любимова Мария</t>
  </si>
  <si>
    <t>Лешкина Алиса</t>
  </si>
  <si>
    <t>Тюменская обл.</t>
  </si>
  <si>
    <t>Зорина Ксения</t>
  </si>
  <si>
    <t>Полякова Виталия</t>
  </si>
  <si>
    <t>Вологодская обл.</t>
  </si>
  <si>
    <t>Чечеткина Дарья</t>
  </si>
  <si>
    <t>Негробова Алиса</t>
  </si>
  <si>
    <t>Воронежская обл.</t>
  </si>
  <si>
    <t>Седова Ксения</t>
  </si>
  <si>
    <t>Шаповалова Виктория</t>
  </si>
  <si>
    <t>Московская обл.</t>
  </si>
  <si>
    <t>Копеина Маргарита</t>
  </si>
  <si>
    <t>Кемеровская область</t>
  </si>
  <si>
    <t>Компаниец Дарья</t>
  </si>
  <si>
    <t>Омская обл.</t>
  </si>
  <si>
    <t>Никрус Анастасия</t>
  </si>
  <si>
    <t>Антропова Анна</t>
  </si>
  <si>
    <t>Горяшина Анна</t>
  </si>
  <si>
    <t>Старшие девушки. Боулдеринг</t>
  </si>
  <si>
    <t>взр.рейт.</t>
  </si>
  <si>
    <t>ВЮС Тюмень</t>
  </si>
  <si>
    <t>Спартакиада
Воронеж</t>
  </si>
  <si>
    <t>26.02.2018</t>
  </si>
  <si>
    <t>0,99</t>
  </si>
  <si>
    <t>Евгеньева Анастасия</t>
  </si>
  <si>
    <t>С.-Петербург</t>
  </si>
  <si>
    <t>Веретенина Дарья</t>
  </si>
  <si>
    <t>Сергеева Светлана</t>
  </si>
  <si>
    <t>Фурманова Дарья</t>
  </si>
  <si>
    <t>Трокина Елизавета</t>
  </si>
  <si>
    <t>Кулагина Полина</t>
  </si>
  <si>
    <t>Гульстен Яна</t>
  </si>
  <si>
    <t>Аксенова Полина</t>
  </si>
  <si>
    <t>Пашнина Алена</t>
  </si>
  <si>
    <t>Слободчикова Валерия</t>
  </si>
  <si>
    <t>Кессель София</t>
  </si>
  <si>
    <t>Овчинникова Юлия</t>
  </si>
  <si>
    <t>Галаганова Дарина</t>
  </si>
  <si>
    <t>Гареева Карина</t>
  </si>
  <si>
    <t>Панасина Варвара</t>
  </si>
  <si>
    <t>Хасанова Марина</t>
  </si>
  <si>
    <t>Осипова Виталия</t>
  </si>
  <si>
    <t>Свердл. обл.</t>
  </si>
  <si>
    <t>Акимова Мария</t>
  </si>
  <si>
    <t>Павленко Анастасия</t>
  </si>
  <si>
    <t>Гусева Мария</t>
  </si>
  <si>
    <t>Ручейкова Инна</t>
  </si>
  <si>
    <t>Маламид Олеся</t>
  </si>
  <si>
    <t>Емкова Диана</t>
  </si>
  <si>
    <t>Кушаева Камилла</t>
  </si>
  <si>
    <t>Курмачева Анастасия</t>
  </si>
  <si>
    <t>Чепрасова Анастасия</t>
  </si>
  <si>
    <t>Волочко Милена</t>
  </si>
  <si>
    <t>Нистратова Мария</t>
  </si>
  <si>
    <t>Миронова Александра</t>
  </si>
  <si>
    <t>Ростовская обл.</t>
  </si>
  <si>
    <t>Измайлова Софья</t>
  </si>
  <si>
    <t>Респ. Башкортостан</t>
  </si>
  <si>
    <t>Семухина Софья</t>
  </si>
  <si>
    <t>Леонтьева Кристина</t>
  </si>
  <si>
    <t>Гусарик Марьяна</t>
  </si>
  <si>
    <t>Богданова Елизавета</t>
  </si>
  <si>
    <t>Банных Полина</t>
  </si>
  <si>
    <t>Потапова Дарья</t>
  </si>
  <si>
    <t>Злобинская Людмила</t>
  </si>
  <si>
    <t>Рощупкина Марина</t>
  </si>
  <si>
    <t>Троицкая Ксения</t>
  </si>
  <si>
    <t>Воробей Виктория</t>
  </si>
  <si>
    <t>Респ. Адыгея</t>
  </si>
  <si>
    <t>Ладыкина Елизавета</t>
  </si>
  <si>
    <t>Константинова Олеся</t>
  </si>
  <si>
    <t>Потапова Татьяна</t>
  </si>
  <si>
    <t>Лукашева Полина</t>
  </si>
  <si>
    <t>Буянова Мария</t>
  </si>
  <si>
    <t>ХМАО</t>
  </si>
  <si>
    <t>Павлова Анастасия</t>
  </si>
  <si>
    <t>Юниорки. Боулдеринг</t>
  </si>
  <si>
    <t>МКЕ
Delft</t>
  </si>
  <si>
    <t>0,68</t>
  </si>
  <si>
    <t>Красовская Елена</t>
  </si>
  <si>
    <t>Мешкова Виктория</t>
  </si>
  <si>
    <t>Емельева Луиза</t>
  </si>
  <si>
    <t>Юрина Мария</t>
  </si>
  <si>
    <t>Кривошеева Ксения</t>
  </si>
  <si>
    <t>Просекова Олеся</t>
  </si>
  <si>
    <t>Басанец Майя</t>
  </si>
  <si>
    <t>Антоненко Валентина</t>
  </si>
  <si>
    <t>Бут Варвара</t>
  </si>
  <si>
    <t>Ксенофонтова Василина</t>
  </si>
  <si>
    <t>Камчатский край</t>
  </si>
  <si>
    <t>Антоненко Валерия</t>
  </si>
  <si>
    <t>Ремизова Елена</t>
  </si>
  <si>
    <t>Прокофьева Ксения</t>
  </si>
  <si>
    <t>Баращук Екатерина</t>
  </si>
  <si>
    <t>Тюменская область</t>
  </si>
  <si>
    <t>Богомолова Ксения</t>
  </si>
  <si>
    <t>Филинова Дарья</t>
  </si>
  <si>
    <t>Варик Ирина</t>
  </si>
  <si>
    <t>Подростки мальчики. Боулдеринг</t>
  </si>
  <si>
    <t>Минкин Николай</t>
  </si>
  <si>
    <t>Бобков Леонтий</t>
  </si>
  <si>
    <t>Евгеньев Иван</t>
  </si>
  <si>
    <t>Чувашов Даниил</t>
  </si>
  <si>
    <t>Иванов Владислав</t>
  </si>
  <si>
    <t>Теплых Александр</t>
  </si>
  <si>
    <t>Михеев Андрей</t>
  </si>
  <si>
    <t>Трусов Егор</t>
  </si>
  <si>
    <t>Касимов Александр</t>
  </si>
  <si>
    <t>Мороз Михаил</t>
  </si>
  <si>
    <t>Красуцкий Алексей</t>
  </si>
  <si>
    <t>Гук Кирилл</t>
  </si>
  <si>
    <t>Пак Константин</t>
  </si>
  <si>
    <t>Томская область</t>
  </si>
  <si>
    <t>Черкез Иван</t>
  </si>
  <si>
    <t>Кедров Георгий</t>
  </si>
  <si>
    <t>Смирнов Георгий</t>
  </si>
  <si>
    <t>Корочков Николай</t>
  </si>
  <si>
    <t>Шлыков Даниил</t>
  </si>
  <si>
    <t>Гарабурдо Ярослав</t>
  </si>
  <si>
    <t>Республика Башкортостан</t>
  </si>
  <si>
    <t>Василькоров Максим</t>
  </si>
  <si>
    <t>Капустин Михаил</t>
  </si>
  <si>
    <t>Капустин Степан</t>
  </si>
  <si>
    <t>Федоров Федор</t>
  </si>
  <si>
    <t>Батанов Николай</t>
  </si>
  <si>
    <t>Иркутская область</t>
  </si>
  <si>
    <t>Архипов Иван</t>
  </si>
  <si>
    <t>Мистякимов Камиль</t>
  </si>
  <si>
    <t>Чувашов Алексей</t>
  </si>
  <si>
    <t>Костромская область</t>
  </si>
  <si>
    <t>Донцов Владимир</t>
  </si>
  <si>
    <t>Карев Никита</t>
  </si>
  <si>
    <t>Младшие юноши. Боулдеринг</t>
  </si>
  <si>
    <t>МКЕ
Sofia</t>
  </si>
  <si>
    <t>0,85</t>
  </si>
  <si>
    <t>Захаров Владимир</t>
  </si>
  <si>
    <t>Голубцов Егор</t>
  </si>
  <si>
    <t>Зверев Алексей</t>
  </si>
  <si>
    <t>Кузин Евгений</t>
  </si>
  <si>
    <t>Ковалев Юрий</t>
  </si>
  <si>
    <t>Башкирцев Олег</t>
  </si>
  <si>
    <t>Туношенский Дмитрий</t>
  </si>
  <si>
    <t>Рыжов Максим</t>
  </si>
  <si>
    <t>Бабичев Егор</t>
  </si>
  <si>
    <t>Сизов Даниил</t>
  </si>
  <si>
    <t>Яценко Иван</t>
  </si>
  <si>
    <t>Демидов Илья</t>
  </si>
  <si>
    <t>Иванов Никита</t>
  </si>
  <si>
    <t>Шуневич Владислав</t>
  </si>
  <si>
    <t>Паршутин Андрей</t>
  </si>
  <si>
    <t>Респ. Крым</t>
  </si>
  <si>
    <t>Щербаков Лев</t>
  </si>
  <si>
    <t>Постников Макс</t>
  </si>
  <si>
    <t>Полевой Кирилл</t>
  </si>
  <si>
    <t>Супрун Алексей</t>
  </si>
  <si>
    <t>Степанчук Макар</t>
  </si>
  <si>
    <t>Стулов Артем</t>
  </si>
  <si>
    <t>Литвинов Леонид</t>
  </si>
  <si>
    <t>Чувашев Артем</t>
  </si>
  <si>
    <t>Копытов Егор</t>
  </si>
  <si>
    <t>Шмигельский Александр</t>
  </si>
  <si>
    <t>Голич Михаил</t>
  </si>
  <si>
    <t>Яншев Егор</t>
  </si>
  <si>
    <t>Мусихин Савелий</t>
  </si>
  <si>
    <t>Белянкин Кирилл</t>
  </si>
  <si>
    <t>Гронский Павел</t>
  </si>
  <si>
    <t>Яблоков Александр</t>
  </si>
  <si>
    <t>Михайлов Михаил</t>
  </si>
  <si>
    <t>Удмуртская респ.</t>
  </si>
  <si>
    <t>Алешин Даниил</t>
  </si>
  <si>
    <t>Соболев Ярослав</t>
  </si>
  <si>
    <t>Ростовская обл</t>
  </si>
  <si>
    <t>Хамаев Игорь</t>
  </si>
  <si>
    <t>Султанов Вячеслав</t>
  </si>
  <si>
    <t>Донцов Александр</t>
  </si>
  <si>
    <t>Пименов Андрей</t>
  </si>
  <si>
    <t>Сычев Вадим</t>
  </si>
  <si>
    <t>Старшие юноши. Боулдеринг</t>
  </si>
  <si>
    <t>Взр. Рейтинг</t>
  </si>
  <si>
    <t>0,94</t>
  </si>
  <si>
    <t>Овчинников Семен</t>
  </si>
  <si>
    <t>Данилин Илья</t>
  </si>
  <si>
    <t>Дербышев Артемий</t>
  </si>
  <si>
    <t>Карпов Тимофей</t>
  </si>
  <si>
    <t>Бобренев Игорь</t>
  </si>
  <si>
    <t>Волков Вячеслав</t>
  </si>
  <si>
    <t>Косков Артем</t>
  </si>
  <si>
    <t>Юдин Кирилл</t>
  </si>
  <si>
    <t>Белоусов Артур</t>
  </si>
  <si>
    <t>Бушин Олег</t>
  </si>
  <si>
    <t>Каратунов Иван</t>
  </si>
  <si>
    <t>Смирнов Валерий</t>
  </si>
  <si>
    <t>Смык Андрей</t>
  </si>
  <si>
    <t>Пономарев Елисей</t>
  </si>
  <si>
    <t>Старовойтов Максим</t>
  </si>
  <si>
    <t>Зарубин Тимофей</t>
  </si>
  <si>
    <t>Погорелов Даниил</t>
  </si>
  <si>
    <t>Суханов Илья</t>
  </si>
  <si>
    <t>Леко Андрей</t>
  </si>
  <si>
    <t>Акимов Иван</t>
  </si>
  <si>
    <t>Щербаков Никита</t>
  </si>
  <si>
    <t>Батищев Павел</t>
  </si>
  <si>
    <t>Яковлев Александр</t>
  </si>
  <si>
    <t>Травников Дмитрий</t>
  </si>
  <si>
    <t>Зенков Михаил</t>
  </si>
  <si>
    <t>Кряжев Макар</t>
  </si>
  <si>
    <t>Огородников Данил</t>
  </si>
  <si>
    <t>Ковалев Андрей</t>
  </si>
  <si>
    <t>Рудаков Кирилл</t>
  </si>
  <si>
    <t>Смоленская обл.</t>
  </si>
  <si>
    <t>Невзоров Никита</t>
  </si>
  <si>
    <t>Дягтеренко Лев</t>
  </si>
  <si>
    <t>Респ. Карелия</t>
  </si>
  <si>
    <t>Бабичев Михаил</t>
  </si>
  <si>
    <t>Пономарев Марк</t>
  </si>
  <si>
    <t>Полковников Артемий</t>
  </si>
  <si>
    <t>Колесников Кирилл</t>
  </si>
  <si>
    <t>Хусейнов Мухиб</t>
  </si>
  <si>
    <t>Воронин Алексей</t>
  </si>
  <si>
    <t>Иванов Андрей</t>
  </si>
  <si>
    <t>Фатеев Данила</t>
  </si>
  <si>
    <t>Миронов Алексей</t>
  </si>
  <si>
    <t>Мельник Илья</t>
  </si>
  <si>
    <t>Севостьянов Кирилл</t>
  </si>
  <si>
    <t>Шайдуров Александр</t>
  </si>
  <si>
    <t>Атаман Данил</t>
  </si>
  <si>
    <t>Шелковников Иван</t>
  </si>
  <si>
    <t>Нагаев Алмаз</t>
  </si>
  <si>
    <t>Костин Дмитрий</t>
  </si>
  <si>
    <t>Юниоры. Боулдеринг</t>
  </si>
  <si>
    <t>0,97</t>
  </si>
  <si>
    <t>Мичуров Николай</t>
  </si>
  <si>
    <t>Калинингр.обл.</t>
  </si>
  <si>
    <t>Тюпышев Сергей</t>
  </si>
  <si>
    <t>Яриловец Николай</t>
  </si>
  <si>
    <t>Красноперов Вячеслав</t>
  </si>
  <si>
    <t>Пестов Григорий</t>
  </si>
  <si>
    <t>Ситкин Илья</t>
  </si>
  <si>
    <t>Якушев Алексей</t>
  </si>
  <si>
    <t>Морозов Георгий</t>
  </si>
  <si>
    <t>Ширяев Даниил</t>
  </si>
  <si>
    <t>Костромская обл.</t>
  </si>
  <si>
    <t>Зайцев Демьян</t>
  </si>
  <si>
    <t>Малов Павел</t>
  </si>
  <si>
    <t>Муратов Тимур</t>
  </si>
  <si>
    <t>Храмцов Александр</t>
  </si>
  <si>
    <t>Серебренников Александр</t>
  </si>
  <si>
    <t>Горленко Константин</t>
  </si>
  <si>
    <t>Терлеев Владислав</t>
  </si>
  <si>
    <t>Дулуб Егор</t>
  </si>
  <si>
    <t>Пудриков Даниил</t>
  </si>
  <si>
    <t>Белобрыкин Никита</t>
  </si>
  <si>
    <t>Склянов Михаил</t>
  </si>
  <si>
    <t>Волохин Михаил</t>
  </si>
  <si>
    <t>Гущин Андрей</t>
  </si>
  <si>
    <t>Литвинов Владислав</t>
  </si>
  <si>
    <t>Бабушкин Даниил</t>
  </si>
  <si>
    <t>Недумов Ярослав</t>
  </si>
  <si>
    <t>Самарская обл</t>
  </si>
  <si>
    <t>Моргунов Максим</t>
  </si>
  <si>
    <t>Скультецкий Марк</t>
  </si>
  <si>
    <t>Томская обл.</t>
  </si>
  <si>
    <t>Усков Кирилл</t>
  </si>
  <si>
    <t>Мельник Владислав</t>
  </si>
  <si>
    <t>Полуднев Максим</t>
  </si>
  <si>
    <t>Дьячков Денис</t>
  </si>
  <si>
    <t>Сытов Георгий</t>
  </si>
  <si>
    <t>Попов Илья</t>
  </si>
  <si>
    <t>Васильев Андрей</t>
  </si>
  <si>
    <t>Младшие девушки. Многоборье</t>
  </si>
  <si>
    <t>ПР Тюмень
09.11.2018
1</t>
  </si>
  <si>
    <t>2003</t>
  </si>
  <si>
    <t>2</t>
  </si>
  <si>
    <t>Звонарёва Ксения</t>
  </si>
  <si>
    <t>3</t>
  </si>
  <si>
    <t>4</t>
  </si>
  <si>
    <t>5</t>
  </si>
  <si>
    <t>6</t>
  </si>
  <si>
    <t>7</t>
  </si>
  <si>
    <t>8</t>
  </si>
  <si>
    <t>9</t>
  </si>
  <si>
    <t>2004</t>
  </si>
  <si>
    <t>10</t>
  </si>
  <si>
    <t>11</t>
  </si>
  <si>
    <t>Павлюкова Екатерина</t>
  </si>
  <si>
    <t>12</t>
  </si>
  <si>
    <t>Кузакова София</t>
  </si>
  <si>
    <t>13</t>
  </si>
  <si>
    <t>14</t>
  </si>
  <si>
    <t>15</t>
  </si>
  <si>
    <t>16</t>
  </si>
  <si>
    <t>17</t>
  </si>
  <si>
    <t>Морозова Дарья</t>
  </si>
  <si>
    <t>18</t>
  </si>
  <si>
    <t>19</t>
  </si>
  <si>
    <t>20</t>
  </si>
  <si>
    <t>21</t>
  </si>
  <si>
    <t>22</t>
  </si>
  <si>
    <t>23</t>
  </si>
  <si>
    <t>Глотова Дарья</t>
  </si>
  <si>
    <t>Кировская обл.</t>
  </si>
  <si>
    <t>24</t>
  </si>
  <si>
    <t>25</t>
  </si>
  <si>
    <t>26</t>
  </si>
  <si>
    <t>Вахрамова Полина</t>
  </si>
  <si>
    <t>27</t>
  </si>
  <si>
    <t>Телицына Александра</t>
  </si>
  <si>
    <t>28</t>
  </si>
  <si>
    <t>29</t>
  </si>
  <si>
    <t>30</t>
  </si>
  <si>
    <t>Измайлова Юлия</t>
  </si>
  <si>
    <t>Старшие девушки. Многоборье</t>
  </si>
  <si>
    <t>2002</t>
  </si>
  <si>
    <t>2001</t>
  </si>
  <si>
    <t>Юшкевич Анастасия</t>
  </si>
  <si>
    <t>Смоленская область</t>
  </si>
  <si>
    <t>Московская область</t>
  </si>
  <si>
    <t>Юниорки. Многоборье</t>
  </si>
  <si>
    <t>2000</t>
  </si>
  <si>
    <t>Младшие юноши. Многоборье</t>
  </si>
  <si>
    <t>Минеев Данил</t>
  </si>
  <si>
    <t>Лепихин Алексей</t>
  </si>
  <si>
    <t>Сидельников Матвей</t>
  </si>
  <si>
    <t>Крайнов Вадим</t>
  </si>
  <si>
    <t>Чибриков Александр</t>
  </si>
  <si>
    <t>Ивощук Иван</t>
  </si>
  <si>
    <t>Рожнов Никита</t>
  </si>
  <si>
    <t>Чувашов Артём</t>
  </si>
  <si>
    <t>Останин Семён</t>
  </si>
  <si>
    <t>Терентьев Артемий</t>
  </si>
  <si>
    <t>Лисицин Владимир</t>
  </si>
  <si>
    <t>Алёшин Даниил</t>
  </si>
  <si>
    <t>Старшие юноши. Многоборье</t>
  </si>
  <si>
    <t>Пашков Ярослав</t>
  </si>
  <si>
    <t>Косков Артём</t>
  </si>
  <si>
    <t>Пономарёв Елисей</t>
  </si>
  <si>
    <t>ХМАО - Югра</t>
  </si>
  <si>
    <t>Божко Роман</t>
  </si>
  <si>
    <t>Парпиходжаев Даниил</t>
  </si>
  <si>
    <t>Горбунов Алексей</t>
  </si>
  <si>
    <t>Кульба Антон</t>
  </si>
  <si>
    <t>Трубицын Андрей</t>
  </si>
  <si>
    <t>Кулигин Даниил</t>
  </si>
  <si>
    <t>Юниоры. Многоборье</t>
  </si>
  <si>
    <t>Рукин Сергей</t>
  </si>
  <si>
    <t>Пудриков Данил</t>
  </si>
  <si>
    <t>Земляков Петр</t>
  </si>
  <si>
    <t>Калининградская область</t>
  </si>
  <si>
    <t>1999</t>
  </si>
  <si>
    <t>Максимченко Юрий</t>
  </si>
  <si>
    <t>Дикий Евгений</t>
  </si>
  <si>
    <t>Насибуллин Тимур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</si>
</sst>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"/>
    <numFmt numFmtId="166" formatCode="@"/>
    <numFmt numFmtId="167" formatCode="&quot;2005&quot;"/>
    <numFmt numFmtId="168" formatCode="#,##0.0"/>
    <numFmt numFmtId="169" formatCode="&quot;2006&quot;"/>
    <numFmt numFmtId="170" formatCode="&quot;2007&quot;"/>
    <numFmt numFmtId="171" formatCode="0"/>
    <numFmt numFmtId="172" formatCode="D/M/YY"/>
    <numFmt numFmtId="173" formatCode="&quot;2008&quot;"/>
    <numFmt numFmtId="174" formatCode="0%"/>
  </numFmts>
  <fonts count="16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10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/>
    </xf>
    <xf numFmtId="171" fontId="8" fillId="0" borderId="1" xfId="0" applyNumberFormat="1" applyFont="1" applyFill="1" applyBorder="1" applyAlignment="1">
      <alignment horizontal="center"/>
    </xf>
    <xf numFmtId="164" fontId="8" fillId="0" borderId="1" xfId="22" applyFont="1" applyFill="1">
      <alignment horizontal="left" vertical="center"/>
      <protection/>
    </xf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15" fillId="0" borderId="0" xfId="0" applyFont="1" applyFill="1" applyAlignment="1">
      <alignment horizontal="center"/>
    </xf>
    <xf numFmtId="164" fontId="15" fillId="0" borderId="0" xfId="0" applyFont="1" applyFill="1" applyAlignment="1">
      <alignment horizontal="right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left" wrapText="1"/>
    </xf>
    <xf numFmtId="171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4" fontId="8" fillId="0" borderId="3" xfId="0" applyFont="1" applyFill="1" applyBorder="1" applyAlignment="1">
      <alignment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4" fontId="8" fillId="0" borderId="3" xfId="0" applyFont="1" applyFill="1" applyBorder="1" applyAlignment="1">
      <alignment horizontal="center"/>
    </xf>
    <xf numFmtId="171" fontId="8" fillId="0" borderId="3" xfId="0" applyNumberFormat="1" applyFont="1" applyFill="1" applyBorder="1" applyAlignment="1">
      <alignment horizontal="center"/>
    </xf>
    <xf numFmtId="164" fontId="14" fillId="0" borderId="3" xfId="0" applyFont="1" applyFill="1" applyBorder="1" applyAlignment="1">
      <alignment/>
    </xf>
    <xf numFmtId="164" fontId="14" fillId="0" borderId="2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center"/>
    </xf>
    <xf numFmtId="164" fontId="9" fillId="0" borderId="0" xfId="0" applyFont="1" applyFill="1" applyAlignment="1">
      <alignment horizontal="left"/>
    </xf>
    <xf numFmtId="164" fontId="13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8" fontId="8" fillId="0" borderId="1" xfId="0" applyNumberFormat="1" applyFont="1" applyFill="1" applyBorder="1" applyAlignment="1">
      <alignment horizontal="center"/>
    </xf>
    <xf numFmtId="164" fontId="14" fillId="0" borderId="2" xfId="0" applyFont="1" applyFill="1" applyBorder="1" applyAlignment="1">
      <alignment horizontal="left" wrapText="1"/>
    </xf>
    <xf numFmtId="173" fontId="8" fillId="0" borderId="1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8" fontId="14" fillId="0" borderId="1" xfId="0" applyNumberFormat="1" applyFont="1" applyFill="1" applyBorder="1" applyAlignment="1">
      <alignment horizontal="center"/>
    </xf>
    <xf numFmtId="164" fontId="14" fillId="0" borderId="1" xfId="22" applyFont="1" applyFill="1" applyAlignment="1">
      <alignment horizontal="left" vertical="center"/>
      <protection/>
    </xf>
    <xf numFmtId="168" fontId="14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164" fontId="14" fillId="0" borderId="1" xfId="22" applyFont="1" applyFill="1">
      <alignment horizontal="left" vertical="center"/>
      <protection/>
    </xf>
    <xf numFmtId="174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71" fontId="8" fillId="0" borderId="1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center"/>
    </xf>
    <xf numFmtId="164" fontId="12" fillId="0" borderId="1" xfId="0" applyFont="1" applyFill="1" applyBorder="1" applyAlignment="1">
      <alignment horizontal="center"/>
    </xf>
    <xf numFmtId="164" fontId="8" fillId="0" borderId="1" xfId="21" applyFont="1" applyFill="1" applyAlignment="1">
      <alignment horizontal="center" vertical="center"/>
      <protection/>
    </xf>
    <xf numFmtId="164" fontId="8" fillId="0" borderId="3" xfId="0" applyFont="1" applyBorder="1" applyAlignment="1">
      <alignment horizontal="left"/>
    </xf>
    <xf numFmtId="164" fontId="8" fillId="0" borderId="3" xfId="0" applyNumberFormat="1" applyFont="1" applyBorder="1" applyAlignment="1">
      <alignment horizontal="center"/>
    </xf>
    <xf numFmtId="164" fontId="12" fillId="0" borderId="1" xfId="0" applyFont="1" applyFill="1" applyBorder="1" applyAlignment="1">
      <alignment/>
    </xf>
    <xf numFmtId="164" fontId="11" fillId="0" borderId="1" xfId="0" applyFont="1" applyFill="1" applyBorder="1" applyAlignment="1">
      <alignment vertical="center"/>
    </xf>
    <xf numFmtId="164" fontId="11" fillId="0" borderId="4" xfId="0" applyFont="1" applyFill="1" applyBorder="1" applyAlignment="1">
      <alignment horizontal="center" vertical="center" wrapText="1"/>
    </xf>
    <xf numFmtId="171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/>
    </xf>
    <xf numFmtId="171" fontId="8" fillId="0" borderId="2" xfId="0" applyNumberFormat="1" applyFont="1" applyFill="1" applyBorder="1" applyAlignment="1">
      <alignment horizontal="right"/>
    </xf>
    <xf numFmtId="164" fontId="8" fillId="0" borderId="2" xfId="22" applyFont="1" applyFill="1" applyBorder="1" applyAlignment="1">
      <alignment horizontal="left" vertical="center"/>
      <protection/>
    </xf>
    <xf numFmtId="164" fontId="12" fillId="0" borderId="2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2.75" customHeight="1">
      <c r="A9" s="17">
        <v>1</v>
      </c>
      <c r="B9" s="18" t="s">
        <v>9</v>
      </c>
      <c r="C9" s="18" t="s">
        <v>10</v>
      </c>
      <c r="D9" s="19">
        <v>2005</v>
      </c>
      <c r="E9" s="20">
        <v>50</v>
      </c>
      <c r="F9" s="21">
        <f aca="true" t="shared" si="0" ref="F9:F37">E9</f>
        <v>50</v>
      </c>
    </row>
    <row r="10" spans="1:6" s="7" customFormat="1" ht="12.75" customHeight="1">
      <c r="A10" s="17">
        <v>2</v>
      </c>
      <c r="B10" s="18" t="s">
        <v>11</v>
      </c>
      <c r="C10" s="18" t="s">
        <v>12</v>
      </c>
      <c r="D10" s="22">
        <v>2006</v>
      </c>
      <c r="E10" s="20">
        <v>40</v>
      </c>
      <c r="F10" s="21">
        <f t="shared" si="0"/>
        <v>40</v>
      </c>
    </row>
    <row r="11" spans="1:6" s="7" customFormat="1" ht="12.75" customHeight="1">
      <c r="A11" s="17">
        <v>3</v>
      </c>
      <c r="B11" s="18" t="s">
        <v>13</v>
      </c>
      <c r="C11" s="18" t="s">
        <v>14</v>
      </c>
      <c r="D11" s="19">
        <v>2005</v>
      </c>
      <c r="E11" s="20">
        <v>32.5</v>
      </c>
      <c r="F11" s="21">
        <f t="shared" si="0"/>
        <v>32.5</v>
      </c>
    </row>
    <row r="12" spans="1:6" s="7" customFormat="1" ht="12.75" customHeight="1">
      <c r="A12" s="17">
        <v>4</v>
      </c>
      <c r="B12" s="18" t="s">
        <v>15</v>
      </c>
      <c r="C12" s="18" t="s">
        <v>16</v>
      </c>
      <c r="D12" s="19">
        <v>2005</v>
      </c>
      <c r="E12" s="20">
        <v>27.5</v>
      </c>
      <c r="F12" s="21">
        <f t="shared" si="0"/>
        <v>27.5</v>
      </c>
    </row>
    <row r="13" spans="1:6" s="7" customFormat="1" ht="12.75" customHeight="1">
      <c r="A13" s="17">
        <v>5</v>
      </c>
      <c r="B13" s="18" t="s">
        <v>17</v>
      </c>
      <c r="C13" s="18" t="s">
        <v>18</v>
      </c>
      <c r="D13" s="19">
        <v>2005</v>
      </c>
      <c r="E13" s="20">
        <v>25.5</v>
      </c>
      <c r="F13" s="21">
        <f t="shared" si="0"/>
        <v>25.5</v>
      </c>
    </row>
    <row r="14" spans="1:6" s="7" customFormat="1" ht="12.75" customHeight="1">
      <c r="A14" s="17">
        <v>6</v>
      </c>
      <c r="B14" s="18" t="s">
        <v>19</v>
      </c>
      <c r="C14" s="18" t="s">
        <v>20</v>
      </c>
      <c r="D14" s="23">
        <v>2007</v>
      </c>
      <c r="E14" s="20">
        <v>23.5</v>
      </c>
      <c r="F14" s="21">
        <f t="shared" si="0"/>
        <v>23.5</v>
      </c>
    </row>
    <row r="15" spans="1:6" s="7" customFormat="1" ht="12.75" customHeight="1">
      <c r="A15" s="17">
        <v>7</v>
      </c>
      <c r="B15" s="18" t="s">
        <v>21</v>
      </c>
      <c r="C15" s="18" t="s">
        <v>12</v>
      </c>
      <c r="D15" s="19">
        <v>2005</v>
      </c>
      <c r="E15" s="20">
        <v>21.5</v>
      </c>
      <c r="F15" s="21">
        <f t="shared" si="0"/>
        <v>21.5</v>
      </c>
    </row>
    <row r="16" spans="1:6" s="7" customFormat="1" ht="12.75" customHeight="1">
      <c r="A16" s="17">
        <v>8</v>
      </c>
      <c r="B16" s="18" t="s">
        <v>22</v>
      </c>
      <c r="C16" s="18" t="s">
        <v>23</v>
      </c>
      <c r="D16" s="22">
        <v>2006</v>
      </c>
      <c r="E16" s="20">
        <v>20</v>
      </c>
      <c r="F16" s="21">
        <f t="shared" si="0"/>
        <v>20</v>
      </c>
    </row>
    <row r="17" spans="1:6" s="7" customFormat="1" ht="12.75" customHeight="1">
      <c r="A17" s="17">
        <v>9</v>
      </c>
      <c r="B17" s="18" t="s">
        <v>24</v>
      </c>
      <c r="C17" s="18" t="s">
        <v>25</v>
      </c>
      <c r="D17" s="19">
        <v>2005</v>
      </c>
      <c r="E17" s="20">
        <v>18.5</v>
      </c>
      <c r="F17" s="21">
        <f t="shared" si="0"/>
        <v>18.5</v>
      </c>
    </row>
    <row r="18" spans="1:6" s="7" customFormat="1" ht="12.75" customHeight="1">
      <c r="A18" s="17">
        <v>10</v>
      </c>
      <c r="B18" s="18" t="s">
        <v>26</v>
      </c>
      <c r="C18" s="18" t="s">
        <v>16</v>
      </c>
      <c r="D18" s="22">
        <v>2006</v>
      </c>
      <c r="E18" s="20">
        <v>17</v>
      </c>
      <c r="F18" s="21">
        <f t="shared" si="0"/>
        <v>17</v>
      </c>
    </row>
    <row r="19" spans="1:6" s="7" customFormat="1" ht="12.75" customHeight="1">
      <c r="A19" s="17">
        <v>11</v>
      </c>
      <c r="B19" s="18" t="s">
        <v>27</v>
      </c>
      <c r="C19" s="18" t="s">
        <v>18</v>
      </c>
      <c r="D19" s="19">
        <v>2005</v>
      </c>
      <c r="E19" s="20">
        <v>15.5</v>
      </c>
      <c r="F19" s="21">
        <f t="shared" si="0"/>
        <v>15.5</v>
      </c>
    </row>
    <row r="20" spans="1:6" s="7" customFormat="1" ht="12.75" customHeight="1">
      <c r="A20" s="17">
        <v>12</v>
      </c>
      <c r="B20" s="18" t="s">
        <v>28</v>
      </c>
      <c r="C20" s="18" t="s">
        <v>18</v>
      </c>
      <c r="D20" s="22">
        <v>2006</v>
      </c>
      <c r="E20" s="20">
        <v>14</v>
      </c>
      <c r="F20" s="21">
        <f t="shared" si="0"/>
        <v>14</v>
      </c>
    </row>
    <row r="21" spans="1:6" s="7" customFormat="1" ht="12.75" customHeight="1">
      <c r="A21" s="17">
        <v>13</v>
      </c>
      <c r="B21" s="18" t="s">
        <v>29</v>
      </c>
      <c r="C21" s="18" t="s">
        <v>16</v>
      </c>
      <c r="D21" s="19">
        <v>2005</v>
      </c>
      <c r="E21" s="20">
        <v>13</v>
      </c>
      <c r="F21" s="21">
        <f t="shared" si="0"/>
        <v>13</v>
      </c>
    </row>
    <row r="22" spans="1:6" s="7" customFormat="1" ht="12.75" customHeight="1">
      <c r="A22" s="17">
        <v>14</v>
      </c>
      <c r="B22" s="18" t="s">
        <v>30</v>
      </c>
      <c r="C22" s="18" t="s">
        <v>31</v>
      </c>
      <c r="D22" s="19">
        <v>2005</v>
      </c>
      <c r="E22" s="20">
        <v>12</v>
      </c>
      <c r="F22" s="21">
        <f t="shared" si="0"/>
        <v>12</v>
      </c>
    </row>
    <row r="23" spans="1:6" s="7" customFormat="1" ht="14.25" customHeight="1">
      <c r="A23" s="17">
        <v>15</v>
      </c>
      <c r="B23" s="18" t="s">
        <v>32</v>
      </c>
      <c r="C23" s="18" t="s">
        <v>14</v>
      </c>
      <c r="D23" s="19">
        <v>2005</v>
      </c>
      <c r="E23" s="20">
        <v>11</v>
      </c>
      <c r="F23" s="21">
        <f t="shared" si="0"/>
        <v>11</v>
      </c>
    </row>
    <row r="24" spans="1:6" s="7" customFormat="1" ht="14.25" customHeight="1">
      <c r="A24" s="17">
        <v>16</v>
      </c>
      <c r="B24" s="18" t="s">
        <v>33</v>
      </c>
      <c r="C24" s="18" t="s">
        <v>20</v>
      </c>
      <c r="D24" s="23">
        <v>2007</v>
      </c>
      <c r="E24" s="20">
        <v>10</v>
      </c>
      <c r="F24" s="21">
        <f t="shared" si="0"/>
        <v>10</v>
      </c>
    </row>
    <row r="25" spans="1:6" s="7" customFormat="1" ht="14.25" customHeight="1">
      <c r="A25" s="17">
        <v>17</v>
      </c>
      <c r="B25" s="18" t="s">
        <v>34</v>
      </c>
      <c r="C25" s="18" t="s">
        <v>35</v>
      </c>
      <c r="D25" s="22">
        <v>2006</v>
      </c>
      <c r="E25" s="20">
        <v>8.5</v>
      </c>
      <c r="F25" s="21">
        <f t="shared" si="0"/>
        <v>8.5</v>
      </c>
    </row>
    <row r="26" spans="1:6" s="7" customFormat="1" ht="14.25" customHeight="1">
      <c r="A26" s="17">
        <v>17</v>
      </c>
      <c r="B26" s="18" t="s">
        <v>36</v>
      </c>
      <c r="C26" s="18" t="s">
        <v>18</v>
      </c>
      <c r="D26" s="19">
        <v>2005</v>
      </c>
      <c r="E26" s="20">
        <v>8.5</v>
      </c>
      <c r="F26" s="21">
        <f t="shared" si="0"/>
        <v>8.5</v>
      </c>
    </row>
    <row r="27" spans="1:6" s="7" customFormat="1" ht="14.25" customHeight="1">
      <c r="A27" s="17">
        <v>19</v>
      </c>
      <c r="B27" s="18" t="s">
        <v>37</v>
      </c>
      <c r="C27" s="18" t="s">
        <v>38</v>
      </c>
      <c r="D27" s="22">
        <v>2006</v>
      </c>
      <c r="E27" s="20">
        <v>7</v>
      </c>
      <c r="F27" s="21">
        <f t="shared" si="0"/>
        <v>7</v>
      </c>
    </row>
    <row r="28" spans="1:6" s="7" customFormat="1" ht="14.25" customHeight="1">
      <c r="A28" s="17">
        <v>20</v>
      </c>
      <c r="B28" s="18" t="s">
        <v>39</v>
      </c>
      <c r="C28" s="18" t="s">
        <v>18</v>
      </c>
      <c r="D28" s="19">
        <v>2005</v>
      </c>
      <c r="E28" s="20">
        <v>6</v>
      </c>
      <c r="F28" s="21">
        <f t="shared" si="0"/>
        <v>6</v>
      </c>
    </row>
    <row r="29" spans="1:6" s="7" customFormat="1" ht="14.25" customHeight="1">
      <c r="A29" s="17">
        <v>21</v>
      </c>
      <c r="B29" s="18" t="s">
        <v>40</v>
      </c>
      <c r="C29" s="18" t="s">
        <v>25</v>
      </c>
      <c r="D29" s="22">
        <v>2006</v>
      </c>
      <c r="E29" s="20">
        <v>5</v>
      </c>
      <c r="F29" s="21">
        <f t="shared" si="0"/>
        <v>5</v>
      </c>
    </row>
    <row r="30" spans="1:6" s="7" customFormat="1" ht="14.25" customHeight="1">
      <c r="A30" s="17">
        <v>22</v>
      </c>
      <c r="B30" s="18" t="s">
        <v>41</v>
      </c>
      <c r="C30" s="18" t="s">
        <v>42</v>
      </c>
      <c r="D30" s="22">
        <v>2006</v>
      </c>
      <c r="E30" s="20">
        <v>4.5</v>
      </c>
      <c r="F30" s="21">
        <f t="shared" si="0"/>
        <v>4.5</v>
      </c>
    </row>
    <row r="31" spans="1:6" s="7" customFormat="1" ht="14.25" customHeight="1">
      <c r="A31" s="17">
        <v>23</v>
      </c>
      <c r="B31" s="18" t="s">
        <v>43</v>
      </c>
      <c r="C31" s="18" t="s">
        <v>44</v>
      </c>
      <c r="D31" s="19">
        <v>2005</v>
      </c>
      <c r="E31" s="20">
        <v>4</v>
      </c>
      <c r="F31" s="21">
        <f t="shared" si="0"/>
        <v>4</v>
      </c>
    </row>
    <row r="32" spans="1:6" s="7" customFormat="1" ht="14.25" customHeight="1">
      <c r="A32" s="17">
        <v>24</v>
      </c>
      <c r="B32" s="18" t="s">
        <v>45</v>
      </c>
      <c r="C32" s="18" t="s">
        <v>18</v>
      </c>
      <c r="D32" s="19">
        <v>2005</v>
      </c>
      <c r="E32" s="20">
        <v>3.5</v>
      </c>
      <c r="F32" s="21">
        <f t="shared" si="0"/>
        <v>3.5</v>
      </c>
    </row>
    <row r="33" spans="1:6" s="7" customFormat="1" ht="14.25" customHeight="1">
      <c r="A33" s="17">
        <v>25</v>
      </c>
      <c r="B33" s="18" t="s">
        <v>46</v>
      </c>
      <c r="C33" s="18" t="s">
        <v>38</v>
      </c>
      <c r="D33" s="19">
        <v>2005</v>
      </c>
      <c r="E33" s="20">
        <v>3</v>
      </c>
      <c r="F33" s="21">
        <f t="shared" si="0"/>
        <v>3</v>
      </c>
    </row>
    <row r="34" spans="1:6" s="7" customFormat="1" ht="14.25" customHeight="1">
      <c r="A34" s="17">
        <v>26</v>
      </c>
      <c r="B34" s="18" t="s">
        <v>47</v>
      </c>
      <c r="C34" s="18" t="s">
        <v>16</v>
      </c>
      <c r="D34" s="23">
        <v>2007</v>
      </c>
      <c r="E34" s="20">
        <v>2.5</v>
      </c>
      <c r="F34" s="21">
        <f t="shared" si="0"/>
        <v>2.5</v>
      </c>
    </row>
    <row r="35" spans="1:6" s="7" customFormat="1" ht="14.25" customHeight="1">
      <c r="A35" s="17">
        <v>27</v>
      </c>
      <c r="B35" s="18" t="s">
        <v>48</v>
      </c>
      <c r="C35" s="18" t="s">
        <v>12</v>
      </c>
      <c r="D35" s="22">
        <v>2006</v>
      </c>
      <c r="E35" s="20">
        <v>2</v>
      </c>
      <c r="F35" s="21">
        <f t="shared" si="0"/>
        <v>2</v>
      </c>
    </row>
    <row r="36" spans="1:6" s="7" customFormat="1" ht="14.25" customHeight="1">
      <c r="A36" s="17">
        <v>28</v>
      </c>
      <c r="B36" s="18" t="s">
        <v>49</v>
      </c>
      <c r="C36" s="18" t="s">
        <v>18</v>
      </c>
      <c r="D36" s="19">
        <v>2005</v>
      </c>
      <c r="E36" s="20">
        <v>1.5</v>
      </c>
      <c r="F36" s="21">
        <f t="shared" si="0"/>
        <v>1.5</v>
      </c>
    </row>
    <row r="37" spans="1:6" s="7" customFormat="1" ht="14.25" customHeight="1">
      <c r="A37" s="17">
        <v>29</v>
      </c>
      <c r="B37" s="18" t="s">
        <v>50</v>
      </c>
      <c r="C37" s="18" t="s">
        <v>51</v>
      </c>
      <c r="D37" s="22">
        <v>2006</v>
      </c>
      <c r="E37" s="20">
        <v>1</v>
      </c>
      <c r="F37" s="21">
        <f t="shared" si="0"/>
        <v>1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33" customWidth="1"/>
    <col min="6" max="6" width="9.00390625" style="33" customWidth="1"/>
    <col min="7" max="22" width="8.00390625" style="1" customWidth="1"/>
    <col min="23" max="252" width="17.28125" style="1" customWidth="1"/>
    <col min="253" max="16384" width="17.28125" style="0" customWidth="1"/>
  </cols>
  <sheetData>
    <row r="1" spans="1:10" s="6" customFormat="1" ht="16.5" customHeight="1">
      <c r="A1" s="3" t="s">
        <v>0</v>
      </c>
      <c r="B1" s="4"/>
      <c r="C1" s="4"/>
      <c r="D1" s="4"/>
      <c r="E1" s="4"/>
      <c r="F1" s="4"/>
      <c r="G1" s="5"/>
      <c r="I1" s="7"/>
      <c r="J1" s="7"/>
    </row>
    <row r="2" spans="1:6" ht="12.75" customHeight="1">
      <c r="A2" s="8"/>
      <c r="D2" s="8"/>
      <c r="E2" s="34"/>
      <c r="F2" s="34"/>
    </row>
    <row r="3" spans="1:22" ht="12.75" customHeight="1">
      <c r="A3" s="10" t="s">
        <v>409</v>
      </c>
      <c r="B3" s="11"/>
      <c r="C3" s="11"/>
      <c r="D3" s="11"/>
      <c r="E3" s="35"/>
      <c r="F3" s="3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6" ht="12.75" customHeight="1">
      <c r="A4" s="8"/>
      <c r="D4" s="8"/>
      <c r="E4" s="34"/>
      <c r="F4" s="34"/>
    </row>
    <row r="5" spans="1:6" ht="12.75" customHeight="1">
      <c r="A5" s="8"/>
      <c r="D5" s="8"/>
      <c r="E5" s="34"/>
      <c r="F5" s="34"/>
    </row>
    <row r="6" spans="1:7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117</v>
      </c>
      <c r="F6" s="13" t="s">
        <v>368</v>
      </c>
      <c r="G6" s="13" t="s">
        <v>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22" s="33" customFormat="1" ht="12.75" customHeight="1">
      <c r="A9" s="26">
        <v>1</v>
      </c>
      <c r="B9" s="27" t="s">
        <v>126</v>
      </c>
      <c r="C9" s="27" t="s">
        <v>18</v>
      </c>
      <c r="D9" s="29">
        <v>2002</v>
      </c>
      <c r="E9" s="42">
        <v>86.9</v>
      </c>
      <c r="F9" s="42">
        <v>80</v>
      </c>
      <c r="G9" s="45">
        <f aca="true" t="shared" si="0" ref="G9:G30">E9+LARGE(F9:F9,1)</f>
        <v>166.9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3" customFormat="1" ht="12.75" customHeight="1">
      <c r="A10" s="26">
        <v>2</v>
      </c>
      <c r="B10" s="28" t="s">
        <v>125</v>
      </c>
      <c r="C10" s="28" t="s">
        <v>16</v>
      </c>
      <c r="D10" s="84">
        <v>2002</v>
      </c>
      <c r="E10" s="42">
        <v>37</v>
      </c>
      <c r="F10" s="42">
        <v>100</v>
      </c>
      <c r="G10" s="45">
        <f t="shared" si="0"/>
        <v>137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3" customFormat="1" ht="14.25" customHeight="1">
      <c r="A11" s="26">
        <v>3</v>
      </c>
      <c r="B11" s="40" t="s">
        <v>122</v>
      </c>
      <c r="C11" s="40" t="s">
        <v>123</v>
      </c>
      <c r="D11" s="41">
        <v>2001</v>
      </c>
      <c r="E11" s="42">
        <v>69.3</v>
      </c>
      <c r="F11" s="42">
        <v>47</v>
      </c>
      <c r="G11" s="45">
        <f t="shared" si="0"/>
        <v>116.3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3" customFormat="1" ht="14.25" customHeight="1">
      <c r="A12" s="26">
        <v>4</v>
      </c>
      <c r="B12" s="48" t="s">
        <v>124</v>
      </c>
      <c r="C12" s="48" t="s">
        <v>71</v>
      </c>
      <c r="D12" s="55">
        <v>2001</v>
      </c>
      <c r="E12" s="42">
        <v>43.4</v>
      </c>
      <c r="F12" s="42">
        <v>65</v>
      </c>
      <c r="G12" s="45">
        <f t="shared" si="0"/>
        <v>108.4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3" customFormat="1" ht="14.25" customHeight="1">
      <c r="A13" s="26">
        <v>5</v>
      </c>
      <c r="B13" s="40" t="s">
        <v>130</v>
      </c>
      <c r="C13" s="40" t="s">
        <v>18</v>
      </c>
      <c r="D13" s="41">
        <v>2001</v>
      </c>
      <c r="E13" s="42">
        <v>43.2</v>
      </c>
      <c r="F13" s="42">
        <v>55</v>
      </c>
      <c r="G13" s="45">
        <f t="shared" si="0"/>
        <v>98.2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33" customFormat="1" ht="14.25" customHeight="1">
      <c r="A14" s="26">
        <v>6</v>
      </c>
      <c r="B14" s="27" t="s">
        <v>128</v>
      </c>
      <c r="C14" s="27" t="s">
        <v>18</v>
      </c>
      <c r="D14" s="29">
        <v>2002</v>
      </c>
      <c r="E14" s="42">
        <v>52.5</v>
      </c>
      <c r="F14" s="42">
        <v>40</v>
      </c>
      <c r="G14" s="45">
        <f t="shared" si="0"/>
        <v>92.5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33" customFormat="1" ht="14.25" customHeight="1">
      <c r="A15" s="26">
        <v>7</v>
      </c>
      <c r="B15" s="27" t="s">
        <v>129</v>
      </c>
      <c r="C15" s="27" t="s">
        <v>105</v>
      </c>
      <c r="D15" s="29">
        <v>2002</v>
      </c>
      <c r="E15" s="42">
        <v>3.9</v>
      </c>
      <c r="F15" s="42">
        <v>51</v>
      </c>
      <c r="G15" s="45">
        <f t="shared" si="0"/>
        <v>54.9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33" customFormat="1" ht="14.25" customHeight="1">
      <c r="A16" s="26">
        <v>8</v>
      </c>
      <c r="B16" s="30" t="s">
        <v>135</v>
      </c>
      <c r="C16" s="18" t="s">
        <v>44</v>
      </c>
      <c r="D16" s="55">
        <v>2001</v>
      </c>
      <c r="E16" s="42">
        <v>16</v>
      </c>
      <c r="F16" s="42">
        <v>34</v>
      </c>
      <c r="G16" s="45">
        <f t="shared" si="0"/>
        <v>50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3" customFormat="1" ht="14.25" customHeight="1">
      <c r="A17" s="26">
        <v>9</v>
      </c>
      <c r="B17" s="30" t="s">
        <v>147</v>
      </c>
      <c r="C17" s="50" t="s">
        <v>217</v>
      </c>
      <c r="D17" s="85">
        <v>2002</v>
      </c>
      <c r="E17" s="42">
        <v>9.7</v>
      </c>
      <c r="F17" s="42">
        <v>37</v>
      </c>
      <c r="G17" s="45">
        <f t="shared" si="0"/>
        <v>46.7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3" customFormat="1" ht="14.25" customHeight="1">
      <c r="A18" s="26">
        <v>10</v>
      </c>
      <c r="B18" s="86" t="s">
        <v>134</v>
      </c>
      <c r="C18" s="86" t="s">
        <v>18</v>
      </c>
      <c r="D18" s="87" t="s">
        <v>410</v>
      </c>
      <c r="E18" s="42">
        <v>0</v>
      </c>
      <c r="F18" s="42">
        <v>43</v>
      </c>
      <c r="G18" s="45">
        <f t="shared" si="0"/>
        <v>43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33" customFormat="1" ht="14.25" customHeight="1">
      <c r="A19" s="26">
        <v>11</v>
      </c>
      <c r="B19" s="27" t="s">
        <v>127</v>
      </c>
      <c r="C19" s="27" t="s">
        <v>85</v>
      </c>
      <c r="D19" s="29">
        <v>2002</v>
      </c>
      <c r="E19" s="42">
        <v>4.9</v>
      </c>
      <c r="F19" s="42">
        <v>31</v>
      </c>
      <c r="G19" s="45">
        <f t="shared" si="0"/>
        <v>35.9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33" customFormat="1" ht="14.25" customHeight="1">
      <c r="A20" s="26">
        <v>12</v>
      </c>
      <c r="B20" s="40" t="s">
        <v>141</v>
      </c>
      <c r="C20" s="40" t="s">
        <v>105</v>
      </c>
      <c r="D20" s="41">
        <v>2001</v>
      </c>
      <c r="E20" s="42">
        <v>2</v>
      </c>
      <c r="F20" s="42">
        <v>26</v>
      </c>
      <c r="G20" s="45">
        <f t="shared" si="0"/>
        <v>28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33" customFormat="1" ht="14.25" customHeight="1">
      <c r="A21" s="26">
        <v>12</v>
      </c>
      <c r="B21" s="86" t="s">
        <v>146</v>
      </c>
      <c r="C21" s="86" t="s">
        <v>20</v>
      </c>
      <c r="D21" s="87" t="s">
        <v>411</v>
      </c>
      <c r="E21" s="42">
        <v>0</v>
      </c>
      <c r="F21" s="42">
        <v>28</v>
      </c>
      <c r="G21" s="45">
        <f t="shared" si="0"/>
        <v>28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33" customFormat="1" ht="14.25" customHeight="1">
      <c r="A22" s="26">
        <v>14</v>
      </c>
      <c r="B22" s="86" t="s">
        <v>148</v>
      </c>
      <c r="C22" s="86" t="s">
        <v>44</v>
      </c>
      <c r="D22" s="87" t="s">
        <v>410</v>
      </c>
      <c r="E22" s="42">
        <v>0</v>
      </c>
      <c r="F22" s="42">
        <v>24</v>
      </c>
      <c r="G22" s="45">
        <f t="shared" si="0"/>
        <v>24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33" customFormat="1" ht="14.25" customHeight="1">
      <c r="A23" s="26">
        <v>15</v>
      </c>
      <c r="B23" s="86" t="s">
        <v>160</v>
      </c>
      <c r="C23" s="86" t="s">
        <v>44</v>
      </c>
      <c r="D23" s="87" t="s">
        <v>410</v>
      </c>
      <c r="E23" s="42">
        <v>0</v>
      </c>
      <c r="F23" s="42">
        <v>22</v>
      </c>
      <c r="G23" s="45">
        <f t="shared" si="0"/>
        <v>22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33" customFormat="1" ht="14.25" customHeight="1">
      <c r="A24" s="26">
        <v>16</v>
      </c>
      <c r="B24" s="86" t="s">
        <v>154</v>
      </c>
      <c r="C24" s="86" t="s">
        <v>217</v>
      </c>
      <c r="D24" s="87" t="s">
        <v>411</v>
      </c>
      <c r="E24" s="42">
        <v>0</v>
      </c>
      <c r="F24" s="42">
        <v>20</v>
      </c>
      <c r="G24" s="45">
        <f t="shared" si="0"/>
        <v>20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33" customFormat="1" ht="14.25" customHeight="1">
      <c r="A25" s="26">
        <v>17</v>
      </c>
      <c r="B25" s="86" t="s">
        <v>412</v>
      </c>
      <c r="C25" s="86" t="s">
        <v>413</v>
      </c>
      <c r="D25" s="87" t="s">
        <v>410</v>
      </c>
      <c r="E25" s="42">
        <v>0</v>
      </c>
      <c r="F25" s="42">
        <v>18</v>
      </c>
      <c r="G25" s="45">
        <f t="shared" si="0"/>
        <v>18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33" customFormat="1" ht="14.25" customHeight="1">
      <c r="A26" s="26">
        <v>18</v>
      </c>
      <c r="B26" s="86" t="s">
        <v>143</v>
      </c>
      <c r="C26" s="86" t="s">
        <v>12</v>
      </c>
      <c r="D26" s="87" t="s">
        <v>410</v>
      </c>
      <c r="E26" s="42">
        <v>0</v>
      </c>
      <c r="F26" s="42">
        <v>16</v>
      </c>
      <c r="G26" s="45">
        <f t="shared" si="0"/>
        <v>16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33" customFormat="1" ht="14.25" customHeight="1">
      <c r="A27" s="26">
        <v>19</v>
      </c>
      <c r="B27" s="86" t="s">
        <v>173</v>
      </c>
      <c r="C27" s="86" t="s">
        <v>44</v>
      </c>
      <c r="D27" s="87" t="s">
        <v>411</v>
      </c>
      <c r="E27" s="42">
        <v>0</v>
      </c>
      <c r="F27" s="42">
        <v>14</v>
      </c>
      <c r="G27" s="45">
        <f t="shared" si="0"/>
        <v>14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33" customFormat="1" ht="14.25" customHeight="1">
      <c r="A28" s="26">
        <v>20</v>
      </c>
      <c r="B28" s="86" t="s">
        <v>149</v>
      </c>
      <c r="C28" s="86" t="s">
        <v>414</v>
      </c>
      <c r="D28" s="87" t="s">
        <v>411</v>
      </c>
      <c r="E28" s="42">
        <v>0</v>
      </c>
      <c r="F28" s="42">
        <v>12</v>
      </c>
      <c r="G28" s="45">
        <f t="shared" si="0"/>
        <v>12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33" customFormat="1" ht="14.25" customHeight="1">
      <c r="A29" s="26">
        <v>21</v>
      </c>
      <c r="B29" s="68" t="s">
        <v>164</v>
      </c>
      <c r="C29" s="68" t="s">
        <v>16</v>
      </c>
      <c r="D29" s="83" t="s">
        <v>410</v>
      </c>
      <c r="E29" s="42">
        <v>0</v>
      </c>
      <c r="F29" s="42">
        <v>10</v>
      </c>
      <c r="G29" s="45">
        <f t="shared" si="0"/>
        <v>10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3" customFormat="1" ht="14.25" customHeight="1">
      <c r="A30" s="26">
        <v>22</v>
      </c>
      <c r="B30" s="30" t="s">
        <v>159</v>
      </c>
      <c r="C30" s="88" t="s">
        <v>18</v>
      </c>
      <c r="D30" s="55">
        <v>2001</v>
      </c>
      <c r="E30" s="42">
        <v>2.8</v>
      </c>
      <c r="F30" s="42">
        <v>0</v>
      </c>
      <c r="G30" s="45">
        <f t="shared" si="0"/>
        <v>2.8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9.140625" style="1" customWidth="1"/>
    <col min="4" max="4" width="5.140625" style="1" customWidth="1"/>
    <col min="5" max="5" width="7.140625" style="1" customWidth="1"/>
    <col min="6" max="7" width="8.421875" style="1" customWidth="1"/>
    <col min="8" max="22" width="8.00390625" style="1" customWidth="1"/>
    <col min="23" max="252" width="17.28125" style="1" customWidth="1"/>
    <col min="253" max="16384" width="17.28125" style="0" customWidth="1"/>
  </cols>
  <sheetData>
    <row r="1" spans="1:10" s="6" customFormat="1" ht="16.5" customHeight="1">
      <c r="A1" s="3" t="s">
        <v>0</v>
      </c>
      <c r="B1" s="4"/>
      <c r="C1" s="4"/>
      <c r="D1" s="4"/>
      <c r="E1" s="4"/>
      <c r="F1" s="4"/>
      <c r="G1" s="5"/>
      <c r="I1" s="7"/>
      <c r="J1" s="7"/>
    </row>
    <row r="2" spans="1:6" ht="16.5" customHeight="1">
      <c r="A2" s="8"/>
      <c r="D2" s="8"/>
      <c r="E2" s="8"/>
      <c r="F2" s="8"/>
    </row>
    <row r="3" spans="1:22" ht="16.5" customHeight="1">
      <c r="A3" s="10" t="s">
        <v>415</v>
      </c>
      <c r="B3" s="11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4.25" customHeight="1">
      <c r="A4" s="9"/>
      <c r="B4" s="56"/>
      <c r="C4" s="56"/>
      <c r="D4" s="9"/>
      <c r="E4" s="9"/>
      <c r="F4" s="9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0.5" customHeight="1">
      <c r="A5" s="9"/>
      <c r="B5" s="56"/>
      <c r="C5" s="56"/>
      <c r="D5" s="58"/>
      <c r="E5" s="58"/>
      <c r="F5" s="58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7" ht="13.5" customHeight="1">
      <c r="A6" s="63" t="s">
        <v>2</v>
      </c>
      <c r="B6" s="89" t="s">
        <v>3</v>
      </c>
      <c r="C6" s="89" t="s">
        <v>4</v>
      </c>
      <c r="D6" s="63" t="s">
        <v>5</v>
      </c>
      <c r="E6" s="63" t="s">
        <v>117</v>
      </c>
      <c r="F6" s="90" t="s">
        <v>368</v>
      </c>
      <c r="G6" s="63" t="s">
        <v>7</v>
      </c>
    </row>
    <row r="7" spans="1:7" ht="22.5" customHeight="1">
      <c r="A7" s="63"/>
      <c r="B7" s="63"/>
      <c r="C7" s="63"/>
      <c r="D7" s="63"/>
      <c r="E7" s="63"/>
      <c r="F7" s="63"/>
      <c r="G7" s="63"/>
    </row>
    <row r="8" spans="1:7" ht="9" customHeight="1">
      <c r="A8" s="63"/>
      <c r="B8" s="63"/>
      <c r="C8" s="63"/>
      <c r="D8" s="63"/>
      <c r="E8" s="63"/>
      <c r="F8" s="63"/>
      <c r="G8" s="63"/>
    </row>
    <row r="9" spans="1:22" s="33" customFormat="1" ht="14.25" customHeight="1">
      <c r="A9" s="26">
        <v>1</v>
      </c>
      <c r="B9" s="40" t="s">
        <v>179</v>
      </c>
      <c r="C9" s="40" t="s">
        <v>65</v>
      </c>
      <c r="D9" s="41">
        <v>2000</v>
      </c>
      <c r="E9" s="42">
        <v>75.2</v>
      </c>
      <c r="F9" s="42">
        <v>100</v>
      </c>
      <c r="G9" s="67">
        <f aca="true" t="shared" si="0" ref="G9:G20">E9+LARGE(F9:F9,1)</f>
        <v>175.2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3" customFormat="1" ht="14.25" customHeight="1">
      <c r="A10" s="26">
        <v>2</v>
      </c>
      <c r="B10" s="40" t="s">
        <v>178</v>
      </c>
      <c r="C10" s="40" t="s">
        <v>96</v>
      </c>
      <c r="D10" s="41">
        <v>2000</v>
      </c>
      <c r="E10" s="42">
        <v>136.3</v>
      </c>
      <c r="F10" s="42">
        <v>0</v>
      </c>
      <c r="G10" s="67">
        <f t="shared" si="0"/>
        <v>136.3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3" customFormat="1" ht="14.25" customHeight="1">
      <c r="A11" s="26">
        <v>3</v>
      </c>
      <c r="B11" s="28" t="s">
        <v>183</v>
      </c>
      <c r="C11" s="28" t="s">
        <v>414</v>
      </c>
      <c r="D11" s="91">
        <v>99</v>
      </c>
      <c r="E11" s="20">
        <v>34</v>
      </c>
      <c r="F11" s="20">
        <v>80</v>
      </c>
      <c r="G11" s="67">
        <f t="shared" si="0"/>
        <v>114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3" customFormat="1" ht="14.25" customHeight="1">
      <c r="A12" s="26">
        <v>4</v>
      </c>
      <c r="B12" s="28" t="s">
        <v>182</v>
      </c>
      <c r="C12" s="28" t="s">
        <v>23</v>
      </c>
      <c r="D12" s="91">
        <v>99</v>
      </c>
      <c r="E12" s="66">
        <v>4.14</v>
      </c>
      <c r="F12" s="20">
        <v>65</v>
      </c>
      <c r="G12" s="67">
        <f t="shared" si="0"/>
        <v>69.14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3" customFormat="1" ht="14.25" customHeight="1">
      <c r="A13" s="26">
        <v>5</v>
      </c>
      <c r="B13" s="40" t="s">
        <v>189</v>
      </c>
      <c r="C13" s="40" t="s">
        <v>25</v>
      </c>
      <c r="D13" s="41">
        <v>2000</v>
      </c>
      <c r="E13" s="42">
        <v>68.7</v>
      </c>
      <c r="F13" s="42">
        <v>0</v>
      </c>
      <c r="G13" s="67">
        <f t="shared" si="0"/>
        <v>68.7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7" ht="12.75" customHeight="1">
      <c r="A14" s="26">
        <v>6</v>
      </c>
      <c r="B14" s="28" t="s">
        <v>181</v>
      </c>
      <c r="C14" s="28" t="s">
        <v>12</v>
      </c>
      <c r="D14" s="91">
        <v>99</v>
      </c>
      <c r="E14" s="20">
        <v>9</v>
      </c>
      <c r="F14" s="20">
        <v>55</v>
      </c>
      <c r="G14" s="67">
        <f t="shared" si="0"/>
        <v>64</v>
      </c>
    </row>
    <row r="15" spans="1:7" ht="12.75" customHeight="1">
      <c r="A15" s="26">
        <v>7</v>
      </c>
      <c r="B15" s="28" t="s">
        <v>184</v>
      </c>
      <c r="C15" s="28" t="s">
        <v>18</v>
      </c>
      <c r="D15" s="91">
        <v>99</v>
      </c>
      <c r="E15" s="66">
        <v>4.83</v>
      </c>
      <c r="F15" s="20">
        <v>51</v>
      </c>
      <c r="G15" s="67">
        <f t="shared" si="0"/>
        <v>55.83</v>
      </c>
    </row>
    <row r="16" spans="1:7" ht="12.75" customHeight="1">
      <c r="A16" s="26">
        <v>8</v>
      </c>
      <c r="B16" s="40" t="s">
        <v>177</v>
      </c>
      <c r="C16" s="40" t="s">
        <v>67</v>
      </c>
      <c r="D16" s="41">
        <v>2000</v>
      </c>
      <c r="E16" s="42">
        <v>53.9</v>
      </c>
      <c r="F16" s="42">
        <v>0</v>
      </c>
      <c r="G16" s="67">
        <f t="shared" si="0"/>
        <v>53.9</v>
      </c>
    </row>
    <row r="17" spans="1:7" ht="12.75" customHeight="1">
      <c r="A17" s="26">
        <v>9</v>
      </c>
      <c r="B17" s="28" t="s">
        <v>188</v>
      </c>
      <c r="C17" s="28" t="s">
        <v>18</v>
      </c>
      <c r="D17" s="91">
        <v>99</v>
      </c>
      <c r="E17" s="20">
        <v>3.5</v>
      </c>
      <c r="F17" s="20">
        <v>47</v>
      </c>
      <c r="G17" s="67">
        <f t="shared" si="0"/>
        <v>50.5</v>
      </c>
    </row>
    <row r="18" spans="1:7" ht="12.75" customHeight="1">
      <c r="A18" s="26">
        <v>10</v>
      </c>
      <c r="B18" s="86" t="s">
        <v>185</v>
      </c>
      <c r="C18" s="86" t="s">
        <v>223</v>
      </c>
      <c r="D18" s="87" t="s">
        <v>416</v>
      </c>
      <c r="E18" s="20">
        <v>0</v>
      </c>
      <c r="F18" s="20">
        <v>43</v>
      </c>
      <c r="G18" s="67">
        <f t="shared" si="0"/>
        <v>43</v>
      </c>
    </row>
    <row r="19" spans="1:7" ht="12.75" customHeight="1">
      <c r="A19" s="26">
        <v>11</v>
      </c>
      <c r="B19" s="68" t="s">
        <v>180</v>
      </c>
      <c r="C19" s="68" t="s">
        <v>12</v>
      </c>
      <c r="D19" s="83" t="s">
        <v>416</v>
      </c>
      <c r="E19" s="20">
        <v>0</v>
      </c>
      <c r="F19" s="20">
        <v>40</v>
      </c>
      <c r="G19" s="67">
        <f t="shared" si="0"/>
        <v>40</v>
      </c>
    </row>
    <row r="20" spans="1:7" ht="12.75" customHeight="1">
      <c r="A20" s="26">
        <v>12</v>
      </c>
      <c r="B20" s="49" t="s">
        <v>191</v>
      </c>
      <c r="C20" s="50" t="s">
        <v>172</v>
      </c>
      <c r="D20" s="91">
        <v>99</v>
      </c>
      <c r="E20" s="46">
        <v>5.9</v>
      </c>
      <c r="F20" s="46">
        <v>0</v>
      </c>
      <c r="G20" s="67">
        <f t="shared" si="0"/>
        <v>5.9</v>
      </c>
    </row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8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9.28125" style="1" customWidth="1"/>
    <col min="4" max="4" width="4.7109375" style="1" customWidth="1"/>
    <col min="5" max="5" width="10.00390625" style="1" customWidth="1"/>
    <col min="6" max="6" width="9.28125" style="6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8"/>
    </row>
    <row r="3" spans="1:5" ht="16.5" customHeight="1">
      <c r="A3" s="72" t="s">
        <v>417</v>
      </c>
      <c r="B3" s="10"/>
      <c r="C3" s="10"/>
      <c r="D3" s="11"/>
      <c r="E3" s="11"/>
    </row>
    <row r="4" spans="1:5" ht="12.75" customHeight="1">
      <c r="A4" s="8"/>
      <c r="D4" s="8"/>
      <c r="E4" s="8"/>
    </row>
    <row r="5" spans="1:5" ht="12.75" customHeight="1">
      <c r="A5" s="8"/>
      <c r="D5" s="8"/>
      <c r="E5" s="8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368</v>
      </c>
      <c r="F6" s="13" t="s">
        <v>7</v>
      </c>
    </row>
    <row r="7" spans="1:6" ht="12.7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33" customFormat="1" ht="12.75" customHeight="1">
      <c r="A9" s="92" t="s">
        <v>8</v>
      </c>
      <c r="B9" s="93" t="s">
        <v>236</v>
      </c>
      <c r="C9" s="93" t="s">
        <v>18</v>
      </c>
      <c r="D9" s="92" t="s">
        <v>369</v>
      </c>
      <c r="E9" s="20">
        <v>100</v>
      </c>
      <c r="F9" s="67">
        <f aca="true" t="shared" si="0" ref="F9:F38">LARGE(E9:E9,1)</f>
        <v>100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3" customFormat="1" ht="12.75" customHeight="1">
      <c r="A10" s="92" t="s">
        <v>370</v>
      </c>
      <c r="B10" s="93" t="s">
        <v>235</v>
      </c>
      <c r="C10" s="93" t="s">
        <v>96</v>
      </c>
      <c r="D10" s="92" t="s">
        <v>369</v>
      </c>
      <c r="E10" s="20">
        <v>80</v>
      </c>
      <c r="F10" s="67">
        <f t="shared" si="0"/>
        <v>80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3" customFormat="1" ht="12.75" customHeight="1">
      <c r="A11" s="92" t="s">
        <v>372</v>
      </c>
      <c r="B11" s="93" t="s">
        <v>233</v>
      </c>
      <c r="C11" s="93" t="s">
        <v>16</v>
      </c>
      <c r="D11" s="92" t="s">
        <v>369</v>
      </c>
      <c r="E11" s="20">
        <v>65</v>
      </c>
      <c r="F11" s="67">
        <f t="shared" si="0"/>
        <v>65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6" ht="12.75" customHeight="1">
      <c r="A12" s="92" t="s">
        <v>373</v>
      </c>
      <c r="B12" s="93" t="s">
        <v>234</v>
      </c>
      <c r="C12" s="93" t="s">
        <v>75</v>
      </c>
      <c r="D12" s="92" t="s">
        <v>369</v>
      </c>
      <c r="E12" s="20">
        <v>55</v>
      </c>
      <c r="F12" s="67">
        <f t="shared" si="0"/>
        <v>55</v>
      </c>
    </row>
    <row r="13" spans="1:6" ht="12.75" customHeight="1">
      <c r="A13" s="92" t="s">
        <v>374</v>
      </c>
      <c r="B13" s="93" t="s">
        <v>238</v>
      </c>
      <c r="C13" s="93" t="s">
        <v>71</v>
      </c>
      <c r="D13" s="92" t="s">
        <v>369</v>
      </c>
      <c r="E13" s="20">
        <v>51</v>
      </c>
      <c r="F13" s="67">
        <f t="shared" si="0"/>
        <v>51</v>
      </c>
    </row>
    <row r="14" spans="1:6" ht="12.75" customHeight="1">
      <c r="A14" s="92" t="s">
        <v>375</v>
      </c>
      <c r="B14" s="93" t="s">
        <v>245</v>
      </c>
      <c r="C14" s="93" t="s">
        <v>67</v>
      </c>
      <c r="D14" s="92" t="s">
        <v>369</v>
      </c>
      <c r="E14" s="20">
        <v>47</v>
      </c>
      <c r="F14" s="67">
        <f t="shared" si="0"/>
        <v>47</v>
      </c>
    </row>
    <row r="15" spans="1:6" ht="12.75" customHeight="1">
      <c r="A15" s="92" t="s">
        <v>376</v>
      </c>
      <c r="B15" s="93" t="s">
        <v>418</v>
      </c>
      <c r="C15" s="93" t="s">
        <v>217</v>
      </c>
      <c r="D15" s="92" t="s">
        <v>369</v>
      </c>
      <c r="E15" s="20">
        <v>43</v>
      </c>
      <c r="F15" s="67">
        <f t="shared" si="0"/>
        <v>43</v>
      </c>
    </row>
    <row r="16" spans="1:6" ht="12.75" customHeight="1">
      <c r="A16" s="92" t="s">
        <v>377</v>
      </c>
      <c r="B16" s="93" t="s">
        <v>244</v>
      </c>
      <c r="C16" s="93" t="s">
        <v>105</v>
      </c>
      <c r="D16" s="92" t="s">
        <v>369</v>
      </c>
      <c r="E16" s="20">
        <v>40</v>
      </c>
      <c r="F16" s="67">
        <f t="shared" si="0"/>
        <v>40</v>
      </c>
    </row>
    <row r="17" spans="1:6" ht="12.75" customHeight="1">
      <c r="A17" s="92" t="s">
        <v>378</v>
      </c>
      <c r="B17" s="93" t="s">
        <v>419</v>
      </c>
      <c r="C17" s="93" t="s">
        <v>398</v>
      </c>
      <c r="D17" s="92" t="s">
        <v>369</v>
      </c>
      <c r="E17" s="20">
        <v>37</v>
      </c>
      <c r="F17" s="67">
        <f t="shared" si="0"/>
        <v>37</v>
      </c>
    </row>
    <row r="18" spans="1:6" ht="12.75" customHeight="1">
      <c r="A18" s="92" t="s">
        <v>380</v>
      </c>
      <c r="B18" s="93" t="s">
        <v>420</v>
      </c>
      <c r="C18" s="93" t="s">
        <v>71</v>
      </c>
      <c r="D18" s="92" t="s">
        <v>379</v>
      </c>
      <c r="E18" s="20">
        <v>34</v>
      </c>
      <c r="F18" s="67">
        <f t="shared" si="0"/>
        <v>34</v>
      </c>
    </row>
    <row r="19" spans="1:6" ht="12.75" customHeight="1">
      <c r="A19" s="92" t="s">
        <v>381</v>
      </c>
      <c r="B19" s="93" t="s">
        <v>253</v>
      </c>
      <c r="C19" s="93" t="s">
        <v>75</v>
      </c>
      <c r="D19" s="92" t="s">
        <v>369</v>
      </c>
      <c r="E19" s="20">
        <v>31</v>
      </c>
      <c r="F19" s="67">
        <f t="shared" si="0"/>
        <v>31</v>
      </c>
    </row>
    <row r="20" spans="1:6" ht="12.75" customHeight="1">
      <c r="A20" s="92" t="s">
        <v>383</v>
      </c>
      <c r="B20" s="93" t="s">
        <v>421</v>
      </c>
      <c r="C20" s="93" t="s">
        <v>99</v>
      </c>
      <c r="D20" s="92" t="s">
        <v>369</v>
      </c>
      <c r="E20" s="20">
        <v>28</v>
      </c>
      <c r="F20" s="67">
        <f t="shared" si="0"/>
        <v>28</v>
      </c>
    </row>
    <row r="21" spans="1:6" ht="12.75" customHeight="1">
      <c r="A21" s="92" t="s">
        <v>385</v>
      </c>
      <c r="B21" s="93" t="s">
        <v>249</v>
      </c>
      <c r="C21" s="93" t="s">
        <v>12</v>
      </c>
      <c r="D21" s="92" t="s">
        <v>379</v>
      </c>
      <c r="E21" s="20">
        <v>26</v>
      </c>
      <c r="F21" s="67">
        <f t="shared" si="0"/>
        <v>26</v>
      </c>
    </row>
    <row r="22" spans="1:6" ht="12.75" customHeight="1">
      <c r="A22" s="92" t="s">
        <v>386</v>
      </c>
      <c r="B22" s="93" t="s">
        <v>422</v>
      </c>
      <c r="C22" s="93" t="s">
        <v>96</v>
      </c>
      <c r="D22" s="92" t="s">
        <v>379</v>
      </c>
      <c r="E22" s="20">
        <v>24</v>
      </c>
      <c r="F22" s="67">
        <f t="shared" si="0"/>
        <v>24</v>
      </c>
    </row>
    <row r="23" spans="1:6" ht="12.75" customHeight="1">
      <c r="A23" s="92" t="s">
        <v>387</v>
      </c>
      <c r="B23" s="93" t="s">
        <v>237</v>
      </c>
      <c r="C23" s="93" t="s">
        <v>112</v>
      </c>
      <c r="D23" s="92" t="s">
        <v>379</v>
      </c>
      <c r="E23" s="20">
        <v>22</v>
      </c>
      <c r="F23" s="67">
        <f t="shared" si="0"/>
        <v>22</v>
      </c>
    </row>
    <row r="24" spans="1:6" ht="12.75" customHeight="1">
      <c r="A24" s="92" t="s">
        <v>388</v>
      </c>
      <c r="B24" s="93" t="s">
        <v>246</v>
      </c>
      <c r="C24" s="93" t="s">
        <v>12</v>
      </c>
      <c r="D24" s="92" t="s">
        <v>379</v>
      </c>
      <c r="E24" s="20">
        <v>20</v>
      </c>
      <c r="F24" s="67">
        <f t="shared" si="0"/>
        <v>20</v>
      </c>
    </row>
    <row r="25" spans="1:6" ht="12.75" customHeight="1">
      <c r="A25" s="92" t="s">
        <v>389</v>
      </c>
      <c r="B25" s="93" t="s">
        <v>274</v>
      </c>
      <c r="C25" s="93" t="s">
        <v>96</v>
      </c>
      <c r="D25" s="92" t="s">
        <v>369</v>
      </c>
      <c r="E25" s="20">
        <v>18</v>
      </c>
      <c r="F25" s="67">
        <f t="shared" si="0"/>
        <v>18</v>
      </c>
    </row>
    <row r="26" spans="1:6" ht="12.75" customHeight="1">
      <c r="A26" s="92" t="s">
        <v>391</v>
      </c>
      <c r="B26" s="93" t="s">
        <v>239</v>
      </c>
      <c r="C26" s="93" t="s">
        <v>25</v>
      </c>
      <c r="D26" s="92" t="s">
        <v>369</v>
      </c>
      <c r="E26" s="20">
        <v>16</v>
      </c>
      <c r="F26" s="67">
        <f t="shared" si="0"/>
        <v>16</v>
      </c>
    </row>
    <row r="27" spans="1:6" ht="12.75" customHeight="1">
      <c r="A27" s="92" t="s">
        <v>392</v>
      </c>
      <c r="B27" s="93" t="s">
        <v>270</v>
      </c>
      <c r="C27" s="93" t="s">
        <v>67</v>
      </c>
      <c r="D27" s="92" t="s">
        <v>369</v>
      </c>
      <c r="E27" s="20">
        <v>14</v>
      </c>
      <c r="F27" s="67">
        <f t="shared" si="0"/>
        <v>14</v>
      </c>
    </row>
    <row r="28" spans="1:6" ht="12.75" customHeight="1">
      <c r="A28" s="92" t="s">
        <v>393</v>
      </c>
      <c r="B28" s="93" t="s">
        <v>423</v>
      </c>
      <c r="C28" s="93" t="s">
        <v>96</v>
      </c>
      <c r="D28" s="92" t="s">
        <v>379</v>
      </c>
      <c r="E28" s="20">
        <v>12</v>
      </c>
      <c r="F28" s="67">
        <f t="shared" si="0"/>
        <v>12</v>
      </c>
    </row>
    <row r="29" spans="1:6" ht="12.75" customHeight="1">
      <c r="A29" s="92" t="s">
        <v>394</v>
      </c>
      <c r="B29" s="93" t="s">
        <v>257</v>
      </c>
      <c r="C29" s="93" t="s">
        <v>96</v>
      </c>
      <c r="D29" s="92" t="s">
        <v>379</v>
      </c>
      <c r="E29" s="20">
        <v>10</v>
      </c>
      <c r="F29" s="67">
        <f t="shared" si="0"/>
        <v>10</v>
      </c>
    </row>
    <row r="30" spans="1:6" ht="12.75" customHeight="1">
      <c r="A30" s="92" t="s">
        <v>395</v>
      </c>
      <c r="B30" s="93" t="s">
        <v>424</v>
      </c>
      <c r="C30" s="93" t="s">
        <v>18</v>
      </c>
      <c r="D30" s="92" t="s">
        <v>369</v>
      </c>
      <c r="E30" s="20">
        <v>9</v>
      </c>
      <c r="F30" s="67">
        <f t="shared" si="0"/>
        <v>9</v>
      </c>
    </row>
    <row r="31" spans="1:6" ht="12.75" customHeight="1">
      <c r="A31" s="92" t="s">
        <v>396</v>
      </c>
      <c r="B31" s="93" t="s">
        <v>425</v>
      </c>
      <c r="C31" s="93" t="s">
        <v>339</v>
      </c>
      <c r="D31" s="92" t="s">
        <v>379</v>
      </c>
      <c r="E31" s="20">
        <v>8</v>
      </c>
      <c r="F31" s="67">
        <f t="shared" si="0"/>
        <v>8</v>
      </c>
    </row>
    <row r="32" spans="1:6" ht="12.75" customHeight="1">
      <c r="A32" s="92" t="s">
        <v>399</v>
      </c>
      <c r="B32" s="93" t="s">
        <v>263</v>
      </c>
      <c r="C32" s="93" t="s">
        <v>71</v>
      </c>
      <c r="D32" s="92" t="s">
        <v>369</v>
      </c>
      <c r="E32" s="20">
        <v>7</v>
      </c>
      <c r="F32" s="67">
        <f t="shared" si="0"/>
        <v>7</v>
      </c>
    </row>
    <row r="33" spans="1:6" ht="12.75" customHeight="1">
      <c r="A33" s="92" t="s">
        <v>400</v>
      </c>
      <c r="B33" s="93" t="s">
        <v>242</v>
      </c>
      <c r="C33" s="93" t="s">
        <v>25</v>
      </c>
      <c r="D33" s="92" t="s">
        <v>369</v>
      </c>
      <c r="E33" s="20">
        <v>6</v>
      </c>
      <c r="F33" s="67">
        <f t="shared" si="0"/>
        <v>6</v>
      </c>
    </row>
    <row r="34" spans="1:6" ht="12.75" customHeight="1">
      <c r="A34" s="92" t="s">
        <v>401</v>
      </c>
      <c r="B34" s="93" t="s">
        <v>426</v>
      </c>
      <c r="C34" s="93" t="s">
        <v>25</v>
      </c>
      <c r="D34" s="92" t="s">
        <v>379</v>
      </c>
      <c r="E34" s="20">
        <v>5</v>
      </c>
      <c r="F34" s="67">
        <f t="shared" si="0"/>
        <v>5</v>
      </c>
    </row>
    <row r="35" spans="1:6" ht="12.75" customHeight="1">
      <c r="A35" s="92" t="s">
        <v>403</v>
      </c>
      <c r="B35" s="93" t="s">
        <v>427</v>
      </c>
      <c r="C35" s="93" t="s">
        <v>112</v>
      </c>
      <c r="D35" s="92" t="s">
        <v>369</v>
      </c>
      <c r="E35" s="20">
        <v>4</v>
      </c>
      <c r="F35" s="67">
        <f t="shared" si="0"/>
        <v>4</v>
      </c>
    </row>
    <row r="36" spans="1:6" ht="12.75" customHeight="1">
      <c r="A36" s="92" t="s">
        <v>405</v>
      </c>
      <c r="B36" s="93" t="s">
        <v>428</v>
      </c>
      <c r="C36" s="93" t="s">
        <v>105</v>
      </c>
      <c r="D36" s="92" t="s">
        <v>369</v>
      </c>
      <c r="E36" s="20">
        <v>3</v>
      </c>
      <c r="F36" s="67">
        <f t="shared" si="0"/>
        <v>3</v>
      </c>
    </row>
    <row r="37" spans="1:6" ht="12.75" customHeight="1">
      <c r="A37" s="92" t="s">
        <v>406</v>
      </c>
      <c r="B37" s="93" t="s">
        <v>261</v>
      </c>
      <c r="C37" s="93" t="s">
        <v>96</v>
      </c>
      <c r="D37" s="92" t="s">
        <v>369</v>
      </c>
      <c r="E37" s="20">
        <v>2</v>
      </c>
      <c r="F37" s="67">
        <f t="shared" si="0"/>
        <v>2</v>
      </c>
    </row>
    <row r="38" spans="1:6" ht="12.75" customHeight="1">
      <c r="A38" s="92" t="s">
        <v>407</v>
      </c>
      <c r="B38" s="18" t="s">
        <v>429</v>
      </c>
      <c r="C38" s="18" t="s">
        <v>96</v>
      </c>
      <c r="D38" s="94" t="s">
        <v>369</v>
      </c>
      <c r="E38" s="20">
        <v>1</v>
      </c>
      <c r="F38" s="67">
        <f t="shared" si="0"/>
        <v>1</v>
      </c>
    </row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8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1" customWidth="1"/>
    <col min="7" max="7" width="9.28125" style="6" customWidth="1"/>
    <col min="8" max="22" width="8.00390625" style="1" customWidth="1"/>
    <col min="23" max="252" width="17.28125" style="1" customWidth="1"/>
    <col min="253" max="16384" width="17.28125" style="0" customWidth="1"/>
  </cols>
  <sheetData>
    <row r="1" spans="1:10" s="6" customFormat="1" ht="16.5" customHeight="1">
      <c r="A1" s="3" t="s">
        <v>0</v>
      </c>
      <c r="B1" s="4"/>
      <c r="C1" s="4"/>
      <c r="D1" s="4"/>
      <c r="E1" s="4"/>
      <c r="F1" s="4"/>
      <c r="G1" s="5"/>
      <c r="I1" s="7"/>
      <c r="J1" s="7"/>
    </row>
    <row r="2" spans="1:6" ht="12.75" customHeight="1">
      <c r="A2" s="8"/>
      <c r="D2" s="8"/>
      <c r="E2" s="8"/>
      <c r="F2" s="8"/>
    </row>
    <row r="3" spans="1:6" ht="12.75" customHeight="1">
      <c r="A3" s="72" t="s">
        <v>430</v>
      </c>
      <c r="B3" s="10"/>
      <c r="C3" s="10"/>
      <c r="D3" s="11"/>
      <c r="E3" s="11"/>
      <c r="F3" s="11"/>
    </row>
    <row r="4" spans="1:6" ht="12.75" customHeight="1">
      <c r="A4" s="8"/>
      <c r="D4" s="8"/>
      <c r="E4" s="8"/>
      <c r="F4" s="8"/>
    </row>
    <row r="5" spans="1:6" ht="12.75" customHeight="1">
      <c r="A5" s="8"/>
      <c r="D5" s="8"/>
      <c r="E5" s="8"/>
      <c r="F5" s="8"/>
    </row>
    <row r="6" spans="1:7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276</v>
      </c>
      <c r="F6" s="13" t="s">
        <v>368</v>
      </c>
      <c r="G6" s="13" t="s">
        <v>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22" s="33" customFormat="1" ht="12.75" customHeight="1">
      <c r="A9" s="26">
        <v>1</v>
      </c>
      <c r="B9" s="27" t="s">
        <v>278</v>
      </c>
      <c r="C9" s="27" t="s">
        <v>18</v>
      </c>
      <c r="D9" s="41">
        <v>2002</v>
      </c>
      <c r="E9" s="42">
        <v>73.1</v>
      </c>
      <c r="F9" s="42">
        <v>100</v>
      </c>
      <c r="G9" s="45">
        <f aca="true" t="shared" si="0" ref="G9:G38">E9+LARGE(F9:F9,1)</f>
        <v>173.1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3" customFormat="1" ht="12.75" customHeight="1">
      <c r="A10" s="26">
        <v>2</v>
      </c>
      <c r="B10" s="95" t="s">
        <v>282</v>
      </c>
      <c r="C10" s="95" t="s">
        <v>14</v>
      </c>
      <c r="D10" s="96" t="s">
        <v>410</v>
      </c>
      <c r="E10" s="42">
        <v>5</v>
      </c>
      <c r="F10" s="42">
        <v>80</v>
      </c>
      <c r="G10" s="45">
        <f t="shared" si="0"/>
        <v>85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3" customFormat="1" ht="12.75" customHeight="1">
      <c r="A11" s="26">
        <v>3</v>
      </c>
      <c r="B11" s="95" t="s">
        <v>431</v>
      </c>
      <c r="C11" s="95" t="s">
        <v>44</v>
      </c>
      <c r="D11" s="96" t="s">
        <v>410</v>
      </c>
      <c r="E11" s="42">
        <v>0</v>
      </c>
      <c r="F11" s="44">
        <v>65</v>
      </c>
      <c r="G11" s="45">
        <f t="shared" si="0"/>
        <v>65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3" customFormat="1" ht="12.75" customHeight="1">
      <c r="A12" s="26">
        <v>4</v>
      </c>
      <c r="B12" s="95" t="s">
        <v>285</v>
      </c>
      <c r="C12" s="95" t="s">
        <v>18</v>
      </c>
      <c r="D12" s="96" t="s">
        <v>410</v>
      </c>
      <c r="E12" s="42">
        <v>0</v>
      </c>
      <c r="F12" s="44">
        <v>55</v>
      </c>
      <c r="G12" s="45">
        <f t="shared" si="0"/>
        <v>55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3" customFormat="1" ht="12.75" customHeight="1">
      <c r="A13" s="26">
        <v>5</v>
      </c>
      <c r="B13" s="95" t="s">
        <v>287</v>
      </c>
      <c r="C13" s="95" t="s">
        <v>16</v>
      </c>
      <c r="D13" s="96" t="s">
        <v>411</v>
      </c>
      <c r="E13" s="42">
        <v>18</v>
      </c>
      <c r="F13" s="42">
        <v>34</v>
      </c>
      <c r="G13" s="45">
        <f t="shared" si="0"/>
        <v>52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33" customFormat="1" ht="12.75" customHeight="1">
      <c r="A14" s="26">
        <v>6</v>
      </c>
      <c r="B14" s="95" t="s">
        <v>280</v>
      </c>
      <c r="C14" s="95" t="s">
        <v>44</v>
      </c>
      <c r="D14" s="96" t="s">
        <v>410</v>
      </c>
      <c r="E14" s="42">
        <v>0</v>
      </c>
      <c r="F14" s="44">
        <v>51</v>
      </c>
      <c r="G14" s="45">
        <f t="shared" si="0"/>
        <v>51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33" customFormat="1" ht="12.75" customHeight="1">
      <c r="A15" s="26">
        <v>7</v>
      </c>
      <c r="B15" s="95" t="s">
        <v>432</v>
      </c>
      <c r="C15" s="95" t="s">
        <v>25</v>
      </c>
      <c r="D15" s="96" t="s">
        <v>410</v>
      </c>
      <c r="E15" s="42">
        <v>0</v>
      </c>
      <c r="F15" s="44">
        <v>47</v>
      </c>
      <c r="G15" s="45">
        <f t="shared" si="0"/>
        <v>47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33" customFormat="1" ht="12.75" customHeight="1">
      <c r="A16" s="26">
        <v>8</v>
      </c>
      <c r="B16" s="95" t="s">
        <v>286</v>
      </c>
      <c r="C16" s="95" t="s">
        <v>23</v>
      </c>
      <c r="D16" s="96" t="s">
        <v>410</v>
      </c>
      <c r="E16" s="42">
        <v>0</v>
      </c>
      <c r="F16" s="44">
        <v>43</v>
      </c>
      <c r="G16" s="45">
        <f t="shared" si="0"/>
        <v>43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3" customFormat="1" ht="12.75" customHeight="1">
      <c r="A17" s="26">
        <v>9</v>
      </c>
      <c r="B17" s="95" t="s">
        <v>288</v>
      </c>
      <c r="C17" s="95" t="s">
        <v>20</v>
      </c>
      <c r="D17" s="96" t="s">
        <v>411</v>
      </c>
      <c r="E17" s="42">
        <v>0</v>
      </c>
      <c r="F17" s="44">
        <v>40</v>
      </c>
      <c r="G17" s="45">
        <f t="shared" si="0"/>
        <v>40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3" customFormat="1" ht="12.75" customHeight="1">
      <c r="A18" s="26">
        <v>10</v>
      </c>
      <c r="B18" s="95" t="s">
        <v>318</v>
      </c>
      <c r="C18" s="95" t="s">
        <v>192</v>
      </c>
      <c r="D18" s="96" t="s">
        <v>411</v>
      </c>
      <c r="E18" s="42">
        <v>0</v>
      </c>
      <c r="F18" s="44">
        <v>37</v>
      </c>
      <c r="G18" s="45">
        <f t="shared" si="0"/>
        <v>37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33" customFormat="1" ht="12.75" customHeight="1">
      <c r="A19" s="26">
        <v>11</v>
      </c>
      <c r="B19" s="95" t="s">
        <v>433</v>
      </c>
      <c r="C19" s="95" t="s">
        <v>44</v>
      </c>
      <c r="D19" s="96" t="s">
        <v>410</v>
      </c>
      <c r="E19" s="42">
        <v>0</v>
      </c>
      <c r="F19" s="44">
        <v>31</v>
      </c>
      <c r="G19" s="45">
        <f t="shared" si="0"/>
        <v>31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33" customFormat="1" ht="12.75" customHeight="1">
      <c r="A20" s="26">
        <v>12</v>
      </c>
      <c r="B20" s="95" t="s">
        <v>305</v>
      </c>
      <c r="C20" s="95" t="s">
        <v>16</v>
      </c>
      <c r="D20" s="96" t="s">
        <v>411</v>
      </c>
      <c r="E20" s="42">
        <v>0</v>
      </c>
      <c r="F20" s="44">
        <v>28</v>
      </c>
      <c r="G20" s="45">
        <f t="shared" si="0"/>
        <v>28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33" customFormat="1" ht="12.75" customHeight="1">
      <c r="A21" s="26">
        <v>13</v>
      </c>
      <c r="B21" s="95" t="s">
        <v>297</v>
      </c>
      <c r="C21" s="95" t="s">
        <v>434</v>
      </c>
      <c r="D21" s="96" t="s">
        <v>411</v>
      </c>
      <c r="E21" s="42">
        <v>0</v>
      </c>
      <c r="F21" s="44">
        <v>26</v>
      </c>
      <c r="G21" s="45">
        <f t="shared" si="0"/>
        <v>26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33" customFormat="1" ht="12.75" customHeight="1">
      <c r="A22" s="26">
        <v>14</v>
      </c>
      <c r="B22" s="95" t="s">
        <v>292</v>
      </c>
      <c r="C22" s="95" t="s">
        <v>23</v>
      </c>
      <c r="D22" s="96" t="s">
        <v>411</v>
      </c>
      <c r="E22" s="42">
        <v>0</v>
      </c>
      <c r="F22" s="44">
        <v>24</v>
      </c>
      <c r="G22" s="45">
        <f t="shared" si="0"/>
        <v>24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33" customFormat="1" ht="12.75" customHeight="1">
      <c r="A23" s="26">
        <v>15</v>
      </c>
      <c r="B23" s="95" t="s">
        <v>435</v>
      </c>
      <c r="C23" s="95" t="s">
        <v>14</v>
      </c>
      <c r="D23" s="96" t="s">
        <v>411</v>
      </c>
      <c r="E23" s="42">
        <v>0</v>
      </c>
      <c r="F23" s="44">
        <v>22</v>
      </c>
      <c r="G23" s="45">
        <f t="shared" si="0"/>
        <v>22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33" customFormat="1" ht="12.75" customHeight="1">
      <c r="A24" s="26">
        <v>16</v>
      </c>
      <c r="B24" s="95" t="s">
        <v>326</v>
      </c>
      <c r="C24" s="95" t="s">
        <v>192</v>
      </c>
      <c r="D24" s="96" t="s">
        <v>410</v>
      </c>
      <c r="E24" s="42">
        <v>0</v>
      </c>
      <c r="F24" s="44">
        <v>20</v>
      </c>
      <c r="G24" s="45">
        <f t="shared" si="0"/>
        <v>20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33" customFormat="1" ht="12.75" customHeight="1">
      <c r="A25" s="26">
        <v>17</v>
      </c>
      <c r="B25" s="95" t="s">
        <v>308</v>
      </c>
      <c r="C25" s="95" t="s">
        <v>217</v>
      </c>
      <c r="D25" s="96" t="s">
        <v>410</v>
      </c>
      <c r="E25" s="42">
        <v>0</v>
      </c>
      <c r="F25" s="44">
        <v>18</v>
      </c>
      <c r="G25" s="45">
        <f t="shared" si="0"/>
        <v>18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33" customFormat="1" ht="12.75" customHeight="1">
      <c r="A26" s="26">
        <v>18</v>
      </c>
      <c r="B26" s="95" t="s">
        <v>293</v>
      </c>
      <c r="C26" s="95" t="s">
        <v>23</v>
      </c>
      <c r="D26" s="96" t="s">
        <v>411</v>
      </c>
      <c r="E26" s="42">
        <v>0</v>
      </c>
      <c r="F26" s="44">
        <v>16</v>
      </c>
      <c r="G26" s="45">
        <f t="shared" si="0"/>
        <v>16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33" customFormat="1" ht="12.75" customHeight="1">
      <c r="A27" s="26">
        <v>19</v>
      </c>
      <c r="B27" s="95" t="s">
        <v>317</v>
      </c>
      <c r="C27" s="95" t="s">
        <v>20</v>
      </c>
      <c r="D27" s="96" t="s">
        <v>411</v>
      </c>
      <c r="E27" s="42">
        <v>0</v>
      </c>
      <c r="F27" s="44">
        <v>14</v>
      </c>
      <c r="G27" s="45">
        <f t="shared" si="0"/>
        <v>14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33" customFormat="1" ht="12.75" customHeight="1">
      <c r="A28" s="26">
        <v>20</v>
      </c>
      <c r="B28" s="95" t="s">
        <v>289</v>
      </c>
      <c r="C28" s="95" t="s">
        <v>12</v>
      </c>
      <c r="D28" s="96" t="s">
        <v>411</v>
      </c>
      <c r="E28" s="42">
        <v>0</v>
      </c>
      <c r="F28" s="44">
        <v>12</v>
      </c>
      <c r="G28" s="45">
        <f t="shared" si="0"/>
        <v>12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33" customFormat="1" ht="12.75" customHeight="1">
      <c r="A29" s="26">
        <v>21</v>
      </c>
      <c r="B29" s="95" t="s">
        <v>436</v>
      </c>
      <c r="C29" s="95" t="s">
        <v>44</v>
      </c>
      <c r="D29" s="96" t="s">
        <v>410</v>
      </c>
      <c r="E29" s="42">
        <v>0</v>
      </c>
      <c r="F29" s="44">
        <v>10</v>
      </c>
      <c r="G29" s="45">
        <f t="shared" si="0"/>
        <v>10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3" customFormat="1" ht="12.75" customHeight="1">
      <c r="A30" s="26">
        <v>22</v>
      </c>
      <c r="B30" s="95" t="s">
        <v>321</v>
      </c>
      <c r="C30" s="95" t="s">
        <v>434</v>
      </c>
      <c r="D30" s="96" t="s">
        <v>411</v>
      </c>
      <c r="E30" s="42">
        <v>0</v>
      </c>
      <c r="F30" s="44">
        <v>9</v>
      </c>
      <c r="G30" s="45">
        <f t="shared" si="0"/>
        <v>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3" customFormat="1" ht="12.75" customHeight="1">
      <c r="A31" s="26">
        <v>23</v>
      </c>
      <c r="B31" s="95" t="s">
        <v>323</v>
      </c>
      <c r="C31" s="95" t="s">
        <v>44</v>
      </c>
      <c r="D31" s="96" t="s">
        <v>410</v>
      </c>
      <c r="E31" s="42">
        <v>0</v>
      </c>
      <c r="F31" s="44">
        <v>8</v>
      </c>
      <c r="G31" s="45">
        <f t="shared" si="0"/>
        <v>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7" ht="12.75" customHeight="1">
      <c r="A32" s="26">
        <v>24</v>
      </c>
      <c r="B32" s="95" t="s">
        <v>322</v>
      </c>
      <c r="C32" s="95" t="s">
        <v>44</v>
      </c>
      <c r="D32" s="96" t="s">
        <v>410</v>
      </c>
      <c r="E32" s="42">
        <v>0</v>
      </c>
      <c r="F32" s="44">
        <v>7</v>
      </c>
      <c r="G32" s="45">
        <f t="shared" si="0"/>
        <v>7</v>
      </c>
    </row>
    <row r="33" spans="1:7" ht="12.75" customHeight="1">
      <c r="A33" s="26">
        <v>25</v>
      </c>
      <c r="B33" s="95" t="s">
        <v>437</v>
      </c>
      <c r="C33" s="95" t="s">
        <v>44</v>
      </c>
      <c r="D33" s="96" t="s">
        <v>410</v>
      </c>
      <c r="E33" s="42">
        <v>0</v>
      </c>
      <c r="F33" s="44">
        <v>6</v>
      </c>
      <c r="G33" s="45">
        <f t="shared" si="0"/>
        <v>6</v>
      </c>
    </row>
    <row r="34" spans="1:7" ht="12.75" customHeight="1">
      <c r="A34" s="26">
        <v>26</v>
      </c>
      <c r="B34" s="95" t="s">
        <v>438</v>
      </c>
      <c r="C34" s="95" t="s">
        <v>18</v>
      </c>
      <c r="D34" s="96" t="s">
        <v>410</v>
      </c>
      <c r="E34" s="42">
        <v>0</v>
      </c>
      <c r="F34" s="44">
        <v>5</v>
      </c>
      <c r="G34" s="45">
        <f t="shared" si="0"/>
        <v>5</v>
      </c>
    </row>
    <row r="35" spans="1:7" ht="12.75" customHeight="1">
      <c r="A35" s="26">
        <v>27</v>
      </c>
      <c r="B35" s="95" t="s">
        <v>296</v>
      </c>
      <c r="C35" s="95" t="s">
        <v>12</v>
      </c>
      <c r="D35" s="96" t="s">
        <v>410</v>
      </c>
      <c r="E35" s="42">
        <v>0</v>
      </c>
      <c r="F35" s="44">
        <v>4</v>
      </c>
      <c r="G35" s="45">
        <f t="shared" si="0"/>
        <v>4</v>
      </c>
    </row>
    <row r="36" spans="1:7" ht="12.75" customHeight="1">
      <c r="A36" s="26">
        <v>28</v>
      </c>
      <c r="B36" s="95" t="s">
        <v>439</v>
      </c>
      <c r="C36" s="95" t="s">
        <v>44</v>
      </c>
      <c r="D36" s="96" t="s">
        <v>411</v>
      </c>
      <c r="E36" s="42">
        <v>0</v>
      </c>
      <c r="F36" s="44">
        <v>3</v>
      </c>
      <c r="G36" s="45">
        <f t="shared" si="0"/>
        <v>3</v>
      </c>
    </row>
    <row r="37" spans="1:7" ht="12.75" customHeight="1">
      <c r="A37" s="26">
        <v>29</v>
      </c>
      <c r="B37" s="95" t="s">
        <v>311</v>
      </c>
      <c r="C37" s="95" t="s">
        <v>18</v>
      </c>
      <c r="D37" s="96" t="s">
        <v>410</v>
      </c>
      <c r="E37" s="42">
        <v>0</v>
      </c>
      <c r="F37" s="44">
        <v>2</v>
      </c>
      <c r="G37" s="45">
        <f t="shared" si="0"/>
        <v>2</v>
      </c>
    </row>
    <row r="38" spans="1:7" ht="12.75" customHeight="1">
      <c r="A38" s="26">
        <v>30</v>
      </c>
      <c r="B38" s="95" t="s">
        <v>440</v>
      </c>
      <c r="C38" s="95" t="s">
        <v>51</v>
      </c>
      <c r="D38" s="96" t="s">
        <v>411</v>
      </c>
      <c r="E38" s="42">
        <v>0</v>
      </c>
      <c r="F38" s="44">
        <v>1</v>
      </c>
      <c r="G38" s="45">
        <f t="shared" si="0"/>
        <v>1</v>
      </c>
    </row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1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5.140625" style="1" customWidth="1"/>
    <col min="5" max="5" width="6.140625" style="33" customWidth="1"/>
    <col min="6" max="6" width="9.8515625" style="33" customWidth="1"/>
    <col min="7" max="7" width="9.8515625" style="1" customWidth="1"/>
    <col min="8" max="22" width="8.00390625" style="1" customWidth="1"/>
    <col min="23" max="254" width="17.28125" style="1" customWidth="1"/>
    <col min="255" max="16384" width="17.28125" style="0" customWidth="1"/>
  </cols>
  <sheetData>
    <row r="1" spans="1:10" s="6" customFormat="1" ht="16.5" customHeight="1">
      <c r="A1" s="3" t="s">
        <v>0</v>
      </c>
      <c r="B1" s="4"/>
      <c r="C1" s="4"/>
      <c r="D1" s="4"/>
      <c r="E1" s="4"/>
      <c r="F1" s="4"/>
      <c r="G1" s="5"/>
      <c r="I1" s="7"/>
      <c r="J1" s="7"/>
    </row>
    <row r="2" spans="1:6" ht="12.75" customHeight="1">
      <c r="A2" s="8"/>
      <c r="D2" s="8"/>
      <c r="E2" s="34"/>
      <c r="F2" s="34"/>
    </row>
    <row r="3" spans="1:7" ht="12.75" customHeight="1">
      <c r="A3" s="72" t="s">
        <v>441</v>
      </c>
      <c r="B3" s="10"/>
      <c r="C3" s="10"/>
      <c r="D3" s="11"/>
      <c r="E3" s="35"/>
      <c r="F3" s="35"/>
      <c r="G3" s="80"/>
    </row>
    <row r="4" spans="1:6" ht="12.75" customHeight="1">
      <c r="A4" s="9"/>
      <c r="B4" s="56"/>
      <c r="C4" s="56"/>
      <c r="D4" s="9"/>
      <c r="E4" s="57"/>
      <c r="F4" s="57"/>
    </row>
    <row r="5" spans="1:6" ht="12.75" customHeight="1">
      <c r="A5" s="9"/>
      <c r="B5" s="56"/>
      <c r="C5" s="56"/>
      <c r="D5" s="9"/>
      <c r="E5" s="57"/>
      <c r="F5" s="57"/>
    </row>
    <row r="6" spans="1:7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276</v>
      </c>
      <c r="F6" s="13" t="s">
        <v>368</v>
      </c>
      <c r="G6" s="13" t="s">
        <v>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22" s="33" customFormat="1" ht="12.75" customHeight="1">
      <c r="A9" s="26">
        <v>1</v>
      </c>
      <c r="B9" s="40" t="s">
        <v>332</v>
      </c>
      <c r="C9" s="40" t="s">
        <v>16</v>
      </c>
      <c r="D9" s="41">
        <v>99</v>
      </c>
      <c r="E9" s="44">
        <v>132.9</v>
      </c>
      <c r="F9" s="44">
        <v>100</v>
      </c>
      <c r="G9" s="45">
        <f aca="true" t="shared" si="0" ref="G9:G31">E9+LARGE(F9:F9,1)</f>
        <v>232.9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3" customFormat="1" ht="12.75" customHeight="1">
      <c r="A10" s="26">
        <v>2</v>
      </c>
      <c r="B10" s="95" t="s">
        <v>331</v>
      </c>
      <c r="C10" s="97" t="s">
        <v>83</v>
      </c>
      <c r="D10" s="98">
        <v>2000</v>
      </c>
      <c r="E10" s="44">
        <v>95.3</v>
      </c>
      <c r="F10" s="44">
        <v>55</v>
      </c>
      <c r="G10" s="45">
        <f t="shared" si="0"/>
        <v>150.3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3" customFormat="1" ht="12.75" customHeight="1">
      <c r="A11" s="26">
        <v>3</v>
      </c>
      <c r="B11" s="99" t="s">
        <v>333</v>
      </c>
      <c r="C11" s="27" t="s">
        <v>96</v>
      </c>
      <c r="D11" s="98">
        <v>2000</v>
      </c>
      <c r="E11" s="44">
        <v>52.6</v>
      </c>
      <c r="F11" s="44">
        <v>51</v>
      </c>
      <c r="G11" s="45">
        <f t="shared" si="0"/>
        <v>103.6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3" customFormat="1" ht="12.75" customHeight="1">
      <c r="A12" s="26">
        <v>4</v>
      </c>
      <c r="B12" s="40" t="s">
        <v>329</v>
      </c>
      <c r="C12" s="40" t="s">
        <v>330</v>
      </c>
      <c r="D12" s="98">
        <v>2000</v>
      </c>
      <c r="E12" s="44">
        <v>98.9</v>
      </c>
      <c r="F12" s="44">
        <v>0</v>
      </c>
      <c r="G12" s="45">
        <f t="shared" si="0"/>
        <v>98.9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3" customFormat="1" ht="12.75" customHeight="1">
      <c r="A13" s="26">
        <v>5</v>
      </c>
      <c r="B13" s="95" t="s">
        <v>338</v>
      </c>
      <c r="C13" s="95" t="s">
        <v>227</v>
      </c>
      <c r="D13" s="96" t="s">
        <v>416</v>
      </c>
      <c r="E13" s="44">
        <v>0</v>
      </c>
      <c r="F13" s="44">
        <v>80</v>
      </c>
      <c r="G13" s="45">
        <f t="shared" si="0"/>
        <v>80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33" customFormat="1" ht="12.75" customHeight="1">
      <c r="A14" s="26">
        <v>6</v>
      </c>
      <c r="B14" s="27" t="s">
        <v>346</v>
      </c>
      <c r="C14" s="27" t="s">
        <v>172</v>
      </c>
      <c r="D14" s="98">
        <v>2000</v>
      </c>
      <c r="E14" s="44">
        <v>18</v>
      </c>
      <c r="F14" s="44">
        <v>47</v>
      </c>
      <c r="G14" s="45">
        <f t="shared" si="0"/>
        <v>65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33" customFormat="1" ht="12.75" customHeight="1">
      <c r="A15" s="26">
        <v>6</v>
      </c>
      <c r="B15" s="95" t="s">
        <v>442</v>
      </c>
      <c r="C15" s="95" t="s">
        <v>192</v>
      </c>
      <c r="D15" s="96" t="s">
        <v>416</v>
      </c>
      <c r="E15" s="44">
        <v>0</v>
      </c>
      <c r="F15" s="44">
        <v>65</v>
      </c>
      <c r="G15" s="45">
        <f t="shared" si="0"/>
        <v>65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33" customFormat="1" ht="12.75" customHeight="1">
      <c r="A16" s="26">
        <v>8</v>
      </c>
      <c r="B16" s="40" t="s">
        <v>334</v>
      </c>
      <c r="C16" s="40" t="s">
        <v>96</v>
      </c>
      <c r="D16" s="98">
        <v>2000</v>
      </c>
      <c r="E16" s="44">
        <v>18.5</v>
      </c>
      <c r="F16" s="44">
        <v>40</v>
      </c>
      <c r="G16" s="45">
        <f t="shared" si="0"/>
        <v>58.5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3" customFormat="1" ht="12.75" customHeight="1">
      <c r="A17" s="26">
        <v>9</v>
      </c>
      <c r="B17" s="100" t="s">
        <v>340</v>
      </c>
      <c r="C17" s="100" t="s">
        <v>44</v>
      </c>
      <c r="D17" s="100">
        <v>1999</v>
      </c>
      <c r="E17" s="44">
        <v>14.2</v>
      </c>
      <c r="F17" s="44">
        <v>37</v>
      </c>
      <c r="G17" s="45">
        <f t="shared" si="0"/>
        <v>51.2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3" customFormat="1" ht="12.75" customHeight="1">
      <c r="A18" s="26">
        <v>10</v>
      </c>
      <c r="B18" s="40" t="s">
        <v>343</v>
      </c>
      <c r="C18" s="40" t="s">
        <v>339</v>
      </c>
      <c r="D18" s="98">
        <v>2000</v>
      </c>
      <c r="E18" s="44">
        <v>4.9</v>
      </c>
      <c r="F18" s="44">
        <v>43</v>
      </c>
      <c r="G18" s="45">
        <f t="shared" si="0"/>
        <v>47.9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33" customFormat="1" ht="12.75" customHeight="1">
      <c r="A19" s="26">
        <v>11</v>
      </c>
      <c r="B19" s="97" t="s">
        <v>443</v>
      </c>
      <c r="C19" s="97" t="s">
        <v>18</v>
      </c>
      <c r="D19" s="97">
        <v>2000</v>
      </c>
      <c r="E19" s="44">
        <v>13.3</v>
      </c>
      <c r="F19" s="44">
        <v>34</v>
      </c>
      <c r="G19" s="45">
        <f t="shared" si="0"/>
        <v>47.3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33" customFormat="1" ht="12.75" customHeight="1">
      <c r="A20" s="26">
        <v>12</v>
      </c>
      <c r="B20" s="40" t="s">
        <v>444</v>
      </c>
      <c r="C20" s="40" t="s">
        <v>99</v>
      </c>
      <c r="D20" s="98">
        <v>2000</v>
      </c>
      <c r="E20" s="44">
        <v>39.5</v>
      </c>
      <c r="F20" s="44">
        <v>0</v>
      </c>
      <c r="G20" s="45">
        <f t="shared" si="0"/>
        <v>39.5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33" customFormat="1" ht="12.75" customHeight="1">
      <c r="A21" s="26">
        <v>13</v>
      </c>
      <c r="B21" s="100" t="s">
        <v>336</v>
      </c>
      <c r="C21" s="100" t="s">
        <v>14</v>
      </c>
      <c r="D21" s="100">
        <v>2000</v>
      </c>
      <c r="E21" s="44">
        <v>1</v>
      </c>
      <c r="F21" s="44">
        <v>31</v>
      </c>
      <c r="G21" s="45">
        <f t="shared" si="0"/>
        <v>32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33" customFormat="1" ht="12.75" customHeight="1">
      <c r="A22" s="26">
        <v>14</v>
      </c>
      <c r="B22" s="95" t="s">
        <v>347</v>
      </c>
      <c r="C22" s="95" t="s">
        <v>445</v>
      </c>
      <c r="D22" s="96" t="s">
        <v>416</v>
      </c>
      <c r="E22" s="44">
        <v>0</v>
      </c>
      <c r="F22" s="44">
        <v>28</v>
      </c>
      <c r="G22" s="45">
        <f t="shared" si="0"/>
        <v>28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33" customFormat="1" ht="12.75" customHeight="1">
      <c r="A23" s="26">
        <v>15</v>
      </c>
      <c r="B23" s="40" t="s">
        <v>337</v>
      </c>
      <c r="C23" s="40" t="s">
        <v>67</v>
      </c>
      <c r="D23" s="98">
        <v>2000</v>
      </c>
      <c r="E23" s="44">
        <v>26</v>
      </c>
      <c r="F23" s="44">
        <v>0</v>
      </c>
      <c r="G23" s="45">
        <f t="shared" si="0"/>
        <v>26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33" customFormat="1" ht="12.75" customHeight="1">
      <c r="A24" s="26">
        <v>15</v>
      </c>
      <c r="B24" s="95" t="s">
        <v>352</v>
      </c>
      <c r="C24" s="95" t="s">
        <v>20</v>
      </c>
      <c r="D24" s="96" t="s">
        <v>446</v>
      </c>
      <c r="E24" s="44">
        <v>0</v>
      </c>
      <c r="F24" s="44">
        <v>26</v>
      </c>
      <c r="G24" s="45">
        <f t="shared" si="0"/>
        <v>26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33" customFormat="1" ht="12.75" customHeight="1">
      <c r="A25" s="26">
        <v>17</v>
      </c>
      <c r="B25" s="95" t="s">
        <v>447</v>
      </c>
      <c r="C25" s="95" t="s">
        <v>192</v>
      </c>
      <c r="D25" s="96" t="s">
        <v>416</v>
      </c>
      <c r="E25" s="44">
        <v>0</v>
      </c>
      <c r="F25" s="44">
        <v>24</v>
      </c>
      <c r="G25" s="45">
        <f t="shared" si="0"/>
        <v>24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33" customFormat="1" ht="12.75" customHeight="1">
      <c r="A26" s="26">
        <v>18</v>
      </c>
      <c r="B26" s="95" t="s">
        <v>335</v>
      </c>
      <c r="C26" s="95" t="s">
        <v>12</v>
      </c>
      <c r="D26" s="96" t="s">
        <v>416</v>
      </c>
      <c r="E26" s="44">
        <v>0</v>
      </c>
      <c r="F26" s="44">
        <v>22</v>
      </c>
      <c r="G26" s="45">
        <f t="shared" si="0"/>
        <v>22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33" customFormat="1" ht="12.75" customHeight="1">
      <c r="A27" s="26">
        <v>19</v>
      </c>
      <c r="B27" s="95" t="s">
        <v>351</v>
      </c>
      <c r="C27" s="95" t="s">
        <v>12</v>
      </c>
      <c r="D27" s="96" t="s">
        <v>446</v>
      </c>
      <c r="E27" s="44">
        <v>0</v>
      </c>
      <c r="F27" s="44">
        <v>20</v>
      </c>
      <c r="G27" s="45">
        <f t="shared" si="0"/>
        <v>20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33" customFormat="1" ht="12.75" customHeight="1">
      <c r="A28" s="26">
        <v>20</v>
      </c>
      <c r="B28" s="95" t="s">
        <v>350</v>
      </c>
      <c r="C28" s="95" t="s">
        <v>223</v>
      </c>
      <c r="D28" s="96" t="s">
        <v>416</v>
      </c>
      <c r="E28" s="44">
        <v>0</v>
      </c>
      <c r="F28" s="44">
        <v>18</v>
      </c>
      <c r="G28" s="45">
        <f t="shared" si="0"/>
        <v>18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33" customFormat="1" ht="12.75" customHeight="1">
      <c r="A29" s="26">
        <v>21</v>
      </c>
      <c r="B29" s="95" t="s">
        <v>342</v>
      </c>
      <c r="C29" s="95" t="s">
        <v>51</v>
      </c>
      <c r="D29" s="96" t="s">
        <v>446</v>
      </c>
      <c r="E29" s="44">
        <v>0</v>
      </c>
      <c r="F29" s="44">
        <v>16</v>
      </c>
      <c r="G29" s="45">
        <f t="shared" si="0"/>
        <v>16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3" customFormat="1" ht="12.75" customHeight="1">
      <c r="A30" s="26">
        <v>22</v>
      </c>
      <c r="B30" s="95" t="s">
        <v>448</v>
      </c>
      <c r="C30" s="95" t="s">
        <v>192</v>
      </c>
      <c r="D30" s="96" t="s">
        <v>416</v>
      </c>
      <c r="E30" s="44">
        <v>0</v>
      </c>
      <c r="F30" s="44">
        <v>14</v>
      </c>
      <c r="G30" s="45">
        <f t="shared" si="0"/>
        <v>14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7" ht="12.75" customHeight="1">
      <c r="A31" s="26">
        <v>23</v>
      </c>
      <c r="B31" s="95" t="s">
        <v>449</v>
      </c>
      <c r="C31" s="95" t="s">
        <v>217</v>
      </c>
      <c r="D31" s="96" t="s">
        <v>446</v>
      </c>
      <c r="E31" s="44">
        <v>0</v>
      </c>
      <c r="F31" s="44">
        <v>12</v>
      </c>
      <c r="G31" s="45">
        <f t="shared" si="0"/>
        <v>12</v>
      </c>
    </row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8" width="10.8515625" style="1" customWidth="1"/>
    <col min="9" max="9" width="10.8515625" style="2" customWidth="1"/>
    <col min="10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9" ht="12.75" customHeight="1">
      <c r="A2" s="8"/>
      <c r="D2" s="8"/>
      <c r="E2" s="8"/>
      <c r="F2" s="8"/>
      <c r="G2" s="8"/>
      <c r="H2" s="8"/>
      <c r="I2" s="9"/>
    </row>
    <row r="3" spans="1:9" s="10" customFormat="1" ht="16.5" customHeight="1">
      <c r="A3" s="10" t="s">
        <v>52</v>
      </c>
      <c r="B3" s="11"/>
      <c r="C3" s="11"/>
      <c r="D3" s="11"/>
      <c r="E3" s="11"/>
      <c r="F3" s="11"/>
      <c r="G3" s="11"/>
      <c r="H3" s="11"/>
      <c r="I3" s="12"/>
    </row>
    <row r="4" spans="1:9" ht="12.75" customHeight="1">
      <c r="A4" s="8"/>
      <c r="D4" s="8"/>
      <c r="E4" s="8"/>
      <c r="F4" s="8"/>
      <c r="G4" s="8"/>
      <c r="H4" s="8"/>
      <c r="I4" s="9"/>
    </row>
    <row r="5" spans="1:9" ht="12.75" customHeight="1">
      <c r="A5" s="8"/>
      <c r="D5" s="8"/>
      <c r="E5" s="8"/>
      <c r="F5" s="8"/>
      <c r="G5" s="8"/>
      <c r="H5" s="8"/>
      <c r="I5" s="9"/>
    </row>
    <row r="6" spans="1:9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53</v>
      </c>
      <c r="F6" s="13" t="s">
        <v>54</v>
      </c>
      <c r="G6" s="13" t="s">
        <v>55</v>
      </c>
      <c r="H6" s="13" t="s">
        <v>56</v>
      </c>
      <c r="I6" s="13" t="s">
        <v>7</v>
      </c>
    </row>
    <row r="7" spans="1:9" ht="12.75" customHeight="1">
      <c r="A7" s="13"/>
      <c r="B7" s="13"/>
      <c r="C7" s="13"/>
      <c r="D7" s="13"/>
      <c r="E7" s="24">
        <v>43328</v>
      </c>
      <c r="F7" s="24">
        <v>43344</v>
      </c>
      <c r="G7" s="25">
        <v>43189</v>
      </c>
      <c r="H7" s="25">
        <v>43227</v>
      </c>
      <c r="I7" s="13"/>
    </row>
    <row r="8" spans="1:9" ht="12.75" customHeight="1">
      <c r="A8" s="13"/>
      <c r="B8" s="13"/>
      <c r="C8" s="13"/>
      <c r="D8" s="13"/>
      <c r="E8" s="13">
        <v>1</v>
      </c>
      <c r="F8" s="13">
        <v>0.75</v>
      </c>
      <c r="G8" s="16" t="s">
        <v>57</v>
      </c>
      <c r="H8" s="16" t="s">
        <v>8</v>
      </c>
      <c r="I8" s="13"/>
    </row>
    <row r="9" spans="1:9" s="7" customFormat="1" ht="12.75" customHeight="1">
      <c r="A9" s="26">
        <v>1</v>
      </c>
      <c r="B9" s="27" t="s">
        <v>58</v>
      </c>
      <c r="C9" s="28" t="s">
        <v>59</v>
      </c>
      <c r="D9" s="29">
        <v>2003</v>
      </c>
      <c r="E9" s="20">
        <v>47</v>
      </c>
      <c r="F9" s="20">
        <v>0</v>
      </c>
      <c r="G9" s="20">
        <v>76</v>
      </c>
      <c r="H9" s="20">
        <v>80</v>
      </c>
      <c r="I9" s="21">
        <f aca="true" t="shared" si="0" ref="I9:I49">LARGE(E9:F9,1)+LARGE(G9:H9,1)+LARGE(G9:H9,2)</f>
        <v>203</v>
      </c>
    </row>
    <row r="10" spans="1:9" s="7" customFormat="1" ht="12.75" customHeight="1">
      <c r="A10" s="26">
        <v>2</v>
      </c>
      <c r="B10" s="27" t="s">
        <v>60</v>
      </c>
      <c r="C10" s="27" t="s">
        <v>18</v>
      </c>
      <c r="D10" s="29">
        <v>2003</v>
      </c>
      <c r="E10" s="20">
        <v>5.5</v>
      </c>
      <c r="F10" s="20">
        <v>13.5</v>
      </c>
      <c r="G10" s="20">
        <v>95</v>
      </c>
      <c r="H10" s="20">
        <v>65</v>
      </c>
      <c r="I10" s="21">
        <f t="shared" si="0"/>
        <v>173.5</v>
      </c>
    </row>
    <row r="11" spans="1:9" s="7" customFormat="1" ht="12.75" customHeight="1">
      <c r="A11" s="26">
        <v>3</v>
      </c>
      <c r="B11" s="27" t="s">
        <v>61</v>
      </c>
      <c r="C11" s="27" t="s">
        <v>18</v>
      </c>
      <c r="D11" s="29">
        <v>2003</v>
      </c>
      <c r="E11" s="20">
        <v>0</v>
      </c>
      <c r="F11" s="20">
        <v>9</v>
      </c>
      <c r="G11" s="20">
        <v>35.15</v>
      </c>
      <c r="H11" s="20">
        <v>100</v>
      </c>
      <c r="I11" s="21">
        <f t="shared" si="0"/>
        <v>144.15</v>
      </c>
    </row>
    <row r="12" spans="1:9" s="7" customFormat="1" ht="12.75" customHeight="1">
      <c r="A12" s="26">
        <v>4</v>
      </c>
      <c r="B12" s="18" t="s">
        <v>62</v>
      </c>
      <c r="C12" s="28" t="s">
        <v>63</v>
      </c>
      <c r="D12" s="29">
        <v>2003</v>
      </c>
      <c r="E12" s="20">
        <v>0</v>
      </c>
      <c r="F12" s="20">
        <v>6</v>
      </c>
      <c r="G12" s="20">
        <v>61.75</v>
      </c>
      <c r="H12" s="20">
        <v>51</v>
      </c>
      <c r="I12" s="21">
        <f t="shared" si="0"/>
        <v>118.75</v>
      </c>
    </row>
    <row r="13" spans="1:9" s="7" customFormat="1" ht="12.75" customHeight="1">
      <c r="A13" s="26">
        <v>5</v>
      </c>
      <c r="B13" s="27" t="s">
        <v>64</v>
      </c>
      <c r="C13" s="27" t="s">
        <v>65</v>
      </c>
      <c r="D13" s="29">
        <v>2004</v>
      </c>
      <c r="E13" s="20">
        <v>0</v>
      </c>
      <c r="F13" s="20">
        <v>0</v>
      </c>
      <c r="G13" s="20">
        <v>48.45</v>
      </c>
      <c r="H13" s="20">
        <v>55</v>
      </c>
      <c r="I13" s="21">
        <f t="shared" si="0"/>
        <v>103.45</v>
      </c>
    </row>
    <row r="14" spans="1:9" s="7" customFormat="1" ht="12.75" customHeight="1">
      <c r="A14" s="26">
        <v>6</v>
      </c>
      <c r="B14" s="18" t="s">
        <v>66</v>
      </c>
      <c r="C14" s="28" t="s">
        <v>67</v>
      </c>
      <c r="D14" s="29">
        <v>2003</v>
      </c>
      <c r="E14" s="20">
        <v>0</v>
      </c>
      <c r="F14" s="20">
        <v>0</v>
      </c>
      <c r="G14" s="20">
        <v>52.25</v>
      </c>
      <c r="H14" s="20">
        <v>43</v>
      </c>
      <c r="I14" s="21">
        <f t="shared" si="0"/>
        <v>95.25</v>
      </c>
    </row>
    <row r="15" spans="1:9" s="7" customFormat="1" ht="12.75" customHeight="1">
      <c r="A15" s="26">
        <v>7</v>
      </c>
      <c r="B15" s="27" t="s">
        <v>68</v>
      </c>
      <c r="C15" s="28" t="s">
        <v>69</v>
      </c>
      <c r="D15" s="29">
        <v>2003</v>
      </c>
      <c r="E15" s="20">
        <v>0</v>
      </c>
      <c r="F15" s="20">
        <v>0</v>
      </c>
      <c r="G15" s="20">
        <v>44.65</v>
      </c>
      <c r="H15" s="20">
        <v>34</v>
      </c>
      <c r="I15" s="21">
        <f t="shared" si="0"/>
        <v>78.65</v>
      </c>
    </row>
    <row r="16" spans="1:9" s="7" customFormat="1" ht="12.75" customHeight="1">
      <c r="A16" s="26">
        <v>8</v>
      </c>
      <c r="B16" s="27" t="s">
        <v>70</v>
      </c>
      <c r="C16" s="27" t="s">
        <v>71</v>
      </c>
      <c r="D16" s="29">
        <v>2004</v>
      </c>
      <c r="E16" s="20">
        <v>0</v>
      </c>
      <c r="F16" s="20">
        <v>0</v>
      </c>
      <c r="G16" s="20">
        <v>40.85</v>
      </c>
      <c r="H16" s="20">
        <v>31</v>
      </c>
      <c r="I16" s="21">
        <f t="shared" si="0"/>
        <v>71.85</v>
      </c>
    </row>
    <row r="17" spans="1:9" s="7" customFormat="1" ht="12.75" customHeight="1">
      <c r="A17" s="26">
        <v>9</v>
      </c>
      <c r="B17" s="30" t="s">
        <v>72</v>
      </c>
      <c r="C17" s="27" t="s">
        <v>16</v>
      </c>
      <c r="D17" s="29">
        <v>2004</v>
      </c>
      <c r="E17" s="20">
        <v>0</v>
      </c>
      <c r="F17" s="20">
        <v>0</v>
      </c>
      <c r="G17" s="20">
        <v>13.3</v>
      </c>
      <c r="H17" s="20">
        <v>47</v>
      </c>
      <c r="I17" s="21">
        <f t="shared" si="0"/>
        <v>60.3</v>
      </c>
    </row>
    <row r="18" spans="1:9" s="7" customFormat="1" ht="12.75" customHeight="1">
      <c r="A18" s="26">
        <v>10</v>
      </c>
      <c r="B18" s="30" t="s">
        <v>73</v>
      </c>
      <c r="C18" s="27" t="s">
        <v>16</v>
      </c>
      <c r="D18" s="29">
        <v>2004</v>
      </c>
      <c r="E18" s="20">
        <v>0</v>
      </c>
      <c r="F18" s="20">
        <v>0</v>
      </c>
      <c r="G18" s="20">
        <v>26.6</v>
      </c>
      <c r="H18" s="20">
        <v>26</v>
      </c>
      <c r="I18" s="21">
        <f t="shared" si="0"/>
        <v>52.6</v>
      </c>
    </row>
    <row r="19" spans="1:9" s="7" customFormat="1" ht="12.75" customHeight="1">
      <c r="A19" s="26">
        <v>11</v>
      </c>
      <c r="B19" s="30" t="s">
        <v>74</v>
      </c>
      <c r="C19" s="27" t="s">
        <v>75</v>
      </c>
      <c r="D19" s="29">
        <v>2003</v>
      </c>
      <c r="E19" s="20">
        <v>0</v>
      </c>
      <c r="F19" s="20">
        <v>0</v>
      </c>
      <c r="G19" s="20">
        <v>9.5</v>
      </c>
      <c r="H19" s="20">
        <v>40</v>
      </c>
      <c r="I19" s="21">
        <f t="shared" si="0"/>
        <v>49.5</v>
      </c>
    </row>
    <row r="20" spans="1:9" s="7" customFormat="1" ht="12.75" customHeight="1">
      <c r="A20" s="26">
        <v>12</v>
      </c>
      <c r="B20" s="30" t="s">
        <v>76</v>
      </c>
      <c r="C20" s="27" t="s">
        <v>25</v>
      </c>
      <c r="D20" s="29">
        <v>2003</v>
      </c>
      <c r="E20" s="20">
        <v>0</v>
      </c>
      <c r="F20" s="20">
        <v>0</v>
      </c>
      <c r="G20" s="20">
        <v>20.9</v>
      </c>
      <c r="H20" s="20">
        <v>24</v>
      </c>
      <c r="I20" s="21">
        <f t="shared" si="0"/>
        <v>44.9</v>
      </c>
    </row>
    <row r="21" spans="1:9" s="7" customFormat="1" ht="12.75" customHeight="1">
      <c r="A21" s="26">
        <v>13</v>
      </c>
      <c r="B21" s="30" t="s">
        <v>77</v>
      </c>
      <c r="C21" s="27" t="s">
        <v>16</v>
      </c>
      <c r="D21" s="29">
        <v>2004</v>
      </c>
      <c r="E21" s="20">
        <v>0</v>
      </c>
      <c r="F21" s="20">
        <v>0</v>
      </c>
      <c r="G21" s="20">
        <v>24.7</v>
      </c>
      <c r="H21" s="20">
        <v>20</v>
      </c>
      <c r="I21" s="21">
        <f t="shared" si="0"/>
        <v>44.7</v>
      </c>
    </row>
    <row r="22" spans="1:9" s="7" customFormat="1" ht="12.75" customHeight="1">
      <c r="A22" s="26">
        <v>14</v>
      </c>
      <c r="B22" s="27" t="s">
        <v>78</v>
      </c>
      <c r="C22" s="27" t="s">
        <v>18</v>
      </c>
      <c r="D22" s="29">
        <v>2004</v>
      </c>
      <c r="E22" s="20">
        <v>0</v>
      </c>
      <c r="F22" s="20">
        <v>0</v>
      </c>
      <c r="G22" s="20">
        <v>38</v>
      </c>
      <c r="H22" s="20">
        <v>0</v>
      </c>
      <c r="I22" s="21">
        <f t="shared" si="0"/>
        <v>38</v>
      </c>
    </row>
    <row r="23" spans="1:9" s="7" customFormat="1" ht="14.25" customHeight="1">
      <c r="A23" s="26">
        <v>15</v>
      </c>
      <c r="B23" s="30" t="s">
        <v>79</v>
      </c>
      <c r="C23" s="27" t="s">
        <v>18</v>
      </c>
      <c r="D23" s="29">
        <v>2003</v>
      </c>
      <c r="E23" s="20">
        <v>0</v>
      </c>
      <c r="F23" s="20">
        <v>0</v>
      </c>
      <c r="G23" s="20">
        <v>29.45</v>
      </c>
      <c r="H23" s="20">
        <v>8</v>
      </c>
      <c r="I23" s="21">
        <f t="shared" si="0"/>
        <v>37.45</v>
      </c>
    </row>
    <row r="24" spans="1:9" s="7" customFormat="1" ht="14.25" customHeight="1">
      <c r="A24" s="26">
        <v>16</v>
      </c>
      <c r="B24" s="30" t="s">
        <v>80</v>
      </c>
      <c r="C24" s="27" t="s">
        <v>18</v>
      </c>
      <c r="D24" s="29">
        <v>2003</v>
      </c>
      <c r="E24" s="20">
        <v>0</v>
      </c>
      <c r="F24" s="20">
        <v>0</v>
      </c>
      <c r="G24" s="20">
        <v>15.2</v>
      </c>
      <c r="H24" s="20">
        <v>22</v>
      </c>
      <c r="I24" s="21">
        <f t="shared" si="0"/>
        <v>37.2</v>
      </c>
    </row>
    <row r="25" spans="1:9" s="7" customFormat="1" ht="14.25" customHeight="1">
      <c r="A25" s="26">
        <v>17</v>
      </c>
      <c r="B25" s="31" t="s">
        <v>81</v>
      </c>
      <c r="C25" s="32" t="s">
        <v>65</v>
      </c>
      <c r="D25" s="29">
        <v>2003</v>
      </c>
      <c r="E25" s="20">
        <v>0</v>
      </c>
      <c r="F25" s="20">
        <v>0</v>
      </c>
      <c r="G25" s="20">
        <v>0</v>
      </c>
      <c r="H25" s="20">
        <v>37</v>
      </c>
      <c r="I25" s="21">
        <f t="shared" si="0"/>
        <v>37</v>
      </c>
    </row>
    <row r="26" spans="1:9" s="7" customFormat="1" ht="14.25" customHeight="1">
      <c r="A26" s="26">
        <v>18</v>
      </c>
      <c r="B26" s="30" t="s">
        <v>82</v>
      </c>
      <c r="C26" s="27" t="s">
        <v>83</v>
      </c>
      <c r="D26" s="29">
        <v>2004</v>
      </c>
      <c r="E26" s="20">
        <v>0</v>
      </c>
      <c r="F26" s="20">
        <v>0</v>
      </c>
      <c r="G26" s="20">
        <v>22.8</v>
      </c>
      <c r="H26" s="20">
        <v>10</v>
      </c>
      <c r="I26" s="21">
        <f t="shared" si="0"/>
        <v>32.8</v>
      </c>
    </row>
    <row r="27" spans="1:9" s="7" customFormat="1" ht="14.25" customHeight="1">
      <c r="A27" s="26">
        <v>19</v>
      </c>
      <c r="B27" s="30" t="s">
        <v>84</v>
      </c>
      <c r="C27" s="27" t="s">
        <v>85</v>
      </c>
      <c r="D27" s="29">
        <v>2004</v>
      </c>
      <c r="E27" s="20">
        <v>0</v>
      </c>
      <c r="F27" s="20">
        <v>0</v>
      </c>
      <c r="G27" s="20">
        <v>32.3</v>
      </c>
      <c r="H27" s="20">
        <v>0</v>
      </c>
      <c r="I27" s="21">
        <f t="shared" si="0"/>
        <v>32.3</v>
      </c>
    </row>
    <row r="28" spans="1:9" s="7" customFormat="1" ht="14.25" customHeight="1">
      <c r="A28" s="26">
        <v>20</v>
      </c>
      <c r="B28" s="31" t="s">
        <v>86</v>
      </c>
      <c r="C28" s="28" t="s">
        <v>16</v>
      </c>
      <c r="D28" s="29">
        <v>2004</v>
      </c>
      <c r="E28" s="20">
        <v>0</v>
      </c>
      <c r="F28" s="20">
        <v>0</v>
      </c>
      <c r="G28" s="20">
        <v>0</v>
      </c>
      <c r="H28" s="20">
        <v>28</v>
      </c>
      <c r="I28" s="21">
        <f t="shared" si="0"/>
        <v>28</v>
      </c>
    </row>
    <row r="29" spans="1:9" s="7" customFormat="1" ht="14.25" customHeight="1">
      <c r="A29" s="26">
        <v>21</v>
      </c>
      <c r="B29" s="27" t="s">
        <v>87</v>
      </c>
      <c r="C29" s="28" t="s">
        <v>88</v>
      </c>
      <c r="D29" s="29">
        <v>2003</v>
      </c>
      <c r="E29" s="20">
        <v>0</v>
      </c>
      <c r="F29" s="20">
        <v>0</v>
      </c>
      <c r="G29" s="20">
        <v>17.1</v>
      </c>
      <c r="H29" s="20">
        <v>7</v>
      </c>
      <c r="I29" s="21">
        <f t="shared" si="0"/>
        <v>24.1</v>
      </c>
    </row>
    <row r="30" spans="1:9" s="7" customFormat="1" ht="14.25" customHeight="1">
      <c r="A30" s="26">
        <v>22</v>
      </c>
      <c r="B30" s="30" t="s">
        <v>89</v>
      </c>
      <c r="C30" s="27" t="s">
        <v>16</v>
      </c>
      <c r="D30" s="29">
        <v>2003</v>
      </c>
      <c r="E30" s="20">
        <v>0</v>
      </c>
      <c r="F30" s="20">
        <v>0</v>
      </c>
      <c r="G30" s="20">
        <v>8.075</v>
      </c>
      <c r="H30" s="20">
        <v>14</v>
      </c>
      <c r="I30" s="21">
        <f t="shared" si="0"/>
        <v>22.075</v>
      </c>
    </row>
    <row r="31" spans="1:9" s="7" customFormat="1" ht="14.25" customHeight="1">
      <c r="A31" s="26">
        <v>23</v>
      </c>
      <c r="B31" s="30" t="s">
        <v>90</v>
      </c>
      <c r="C31" s="28" t="s">
        <v>88</v>
      </c>
      <c r="D31" s="29">
        <v>2003</v>
      </c>
      <c r="E31" s="20">
        <v>0</v>
      </c>
      <c r="F31" s="20">
        <v>0</v>
      </c>
      <c r="G31" s="20">
        <v>19</v>
      </c>
      <c r="H31" s="20">
        <v>0</v>
      </c>
      <c r="I31" s="21">
        <f t="shared" si="0"/>
        <v>19</v>
      </c>
    </row>
    <row r="32" spans="1:9" s="7" customFormat="1" ht="14.25" customHeight="1">
      <c r="A32" s="26">
        <v>24</v>
      </c>
      <c r="B32" s="31" t="s">
        <v>91</v>
      </c>
      <c r="C32" s="28" t="s">
        <v>67</v>
      </c>
      <c r="D32" s="29">
        <v>2003</v>
      </c>
      <c r="E32" s="20">
        <v>0</v>
      </c>
      <c r="F32" s="20">
        <v>0</v>
      </c>
      <c r="G32" s="20">
        <v>0</v>
      </c>
      <c r="H32" s="20">
        <v>18</v>
      </c>
      <c r="I32" s="21">
        <f t="shared" si="0"/>
        <v>18</v>
      </c>
    </row>
    <row r="33" spans="1:9" s="7" customFormat="1" ht="14.25" customHeight="1">
      <c r="A33" s="26">
        <v>25</v>
      </c>
      <c r="B33" s="31" t="s">
        <v>92</v>
      </c>
      <c r="C33" s="28" t="s">
        <v>71</v>
      </c>
      <c r="D33" s="29">
        <v>2003</v>
      </c>
      <c r="E33" s="20">
        <v>0</v>
      </c>
      <c r="F33" s="20">
        <v>0</v>
      </c>
      <c r="G33" s="20">
        <v>0</v>
      </c>
      <c r="H33" s="20">
        <v>16</v>
      </c>
      <c r="I33" s="21">
        <f t="shared" si="0"/>
        <v>16</v>
      </c>
    </row>
    <row r="34" spans="1:9" s="7" customFormat="1" ht="14.25" customHeight="1">
      <c r="A34" s="26">
        <v>26</v>
      </c>
      <c r="B34" s="31" t="s">
        <v>93</v>
      </c>
      <c r="C34" s="28" t="s">
        <v>67</v>
      </c>
      <c r="D34" s="29">
        <v>2003</v>
      </c>
      <c r="E34" s="20">
        <v>0</v>
      </c>
      <c r="F34" s="20">
        <v>0</v>
      </c>
      <c r="G34" s="20">
        <v>0</v>
      </c>
      <c r="H34" s="20">
        <v>12</v>
      </c>
      <c r="I34" s="21">
        <f t="shared" si="0"/>
        <v>12</v>
      </c>
    </row>
    <row r="35" spans="1:9" s="7" customFormat="1" ht="14.25" customHeight="1">
      <c r="A35" s="26">
        <v>27</v>
      </c>
      <c r="B35" s="30" t="s">
        <v>94</v>
      </c>
      <c r="C35" s="27" t="s">
        <v>12</v>
      </c>
      <c r="D35" s="29">
        <v>2004</v>
      </c>
      <c r="E35" s="20">
        <v>0</v>
      </c>
      <c r="F35" s="20">
        <v>0</v>
      </c>
      <c r="G35" s="20">
        <v>11.4</v>
      </c>
      <c r="H35" s="20">
        <v>0</v>
      </c>
      <c r="I35" s="21">
        <f t="shared" si="0"/>
        <v>11.4</v>
      </c>
    </row>
    <row r="36" spans="1:9" s="7" customFormat="1" ht="14.25" customHeight="1">
      <c r="A36" s="26">
        <v>28</v>
      </c>
      <c r="B36" s="31" t="s">
        <v>95</v>
      </c>
      <c r="C36" s="28" t="s">
        <v>96</v>
      </c>
      <c r="D36" s="29">
        <v>2004</v>
      </c>
      <c r="E36" s="20">
        <v>0</v>
      </c>
      <c r="F36" s="20">
        <v>0</v>
      </c>
      <c r="G36" s="20">
        <v>0</v>
      </c>
      <c r="H36" s="20">
        <v>9</v>
      </c>
      <c r="I36" s="21">
        <f t="shared" si="0"/>
        <v>9</v>
      </c>
    </row>
    <row r="37" spans="1:9" s="7" customFormat="1" ht="14.25" customHeight="1">
      <c r="A37" s="26">
        <v>29</v>
      </c>
      <c r="B37" s="30" t="s">
        <v>97</v>
      </c>
      <c r="C37" s="27" t="s">
        <v>25</v>
      </c>
      <c r="D37" s="29">
        <v>2003</v>
      </c>
      <c r="E37" s="20">
        <v>0</v>
      </c>
      <c r="F37" s="20">
        <v>0</v>
      </c>
      <c r="G37" s="20">
        <v>8.075</v>
      </c>
      <c r="H37" s="20">
        <v>0</v>
      </c>
      <c r="I37" s="21">
        <f t="shared" si="0"/>
        <v>8.075</v>
      </c>
    </row>
    <row r="38" spans="1:9" s="7" customFormat="1" ht="14.25" customHeight="1">
      <c r="A38" s="26">
        <v>30</v>
      </c>
      <c r="B38" s="30" t="s">
        <v>98</v>
      </c>
      <c r="C38" s="27" t="s">
        <v>99</v>
      </c>
      <c r="D38" s="29">
        <v>2003</v>
      </c>
      <c r="E38" s="20">
        <v>0</v>
      </c>
      <c r="F38" s="20">
        <v>0</v>
      </c>
      <c r="G38" s="20">
        <v>6.65</v>
      </c>
      <c r="H38" s="20">
        <v>0</v>
      </c>
      <c r="I38" s="21">
        <f t="shared" si="0"/>
        <v>6.65</v>
      </c>
    </row>
    <row r="39" spans="1:9" s="7" customFormat="1" ht="14.25" customHeight="1">
      <c r="A39" s="26">
        <v>31</v>
      </c>
      <c r="B39" s="31" t="s">
        <v>100</v>
      </c>
      <c r="C39" s="28" t="s">
        <v>96</v>
      </c>
      <c r="D39" s="29">
        <v>2003</v>
      </c>
      <c r="E39" s="20">
        <v>0</v>
      </c>
      <c r="F39" s="20">
        <v>0</v>
      </c>
      <c r="G39" s="20">
        <v>0</v>
      </c>
      <c r="H39" s="20">
        <v>6</v>
      </c>
      <c r="I39" s="21">
        <f t="shared" si="0"/>
        <v>6</v>
      </c>
    </row>
    <row r="40" spans="1:9" s="7" customFormat="1" ht="14.25" customHeight="1">
      <c r="A40" s="26">
        <v>32</v>
      </c>
      <c r="B40" s="30" t="s">
        <v>101</v>
      </c>
      <c r="C40" s="27" t="s">
        <v>102</v>
      </c>
      <c r="D40" s="29">
        <v>2004</v>
      </c>
      <c r="E40" s="20">
        <v>0</v>
      </c>
      <c r="F40" s="20">
        <v>0</v>
      </c>
      <c r="G40" s="20">
        <v>5.7</v>
      </c>
      <c r="H40" s="20">
        <v>0</v>
      </c>
      <c r="I40" s="21">
        <f t="shared" si="0"/>
        <v>5.7</v>
      </c>
    </row>
    <row r="41" spans="1:9" s="7" customFormat="1" ht="14.25" customHeight="1">
      <c r="A41" s="26">
        <v>33</v>
      </c>
      <c r="B41" s="31" t="s">
        <v>103</v>
      </c>
      <c r="C41" s="28" t="s">
        <v>88</v>
      </c>
      <c r="D41" s="29">
        <v>2003</v>
      </c>
      <c r="E41" s="20">
        <v>0</v>
      </c>
      <c r="F41" s="20">
        <v>0</v>
      </c>
      <c r="G41" s="20">
        <v>0</v>
      </c>
      <c r="H41" s="20">
        <v>5</v>
      </c>
      <c r="I41" s="21">
        <f t="shared" si="0"/>
        <v>5</v>
      </c>
    </row>
    <row r="42" spans="1:9" s="7" customFormat="1" ht="14.25" customHeight="1">
      <c r="A42" s="26">
        <v>34</v>
      </c>
      <c r="B42" s="30" t="s">
        <v>104</v>
      </c>
      <c r="C42" s="27" t="s">
        <v>105</v>
      </c>
      <c r="D42" s="29">
        <v>2003</v>
      </c>
      <c r="E42" s="20">
        <v>0</v>
      </c>
      <c r="F42" s="20">
        <v>0</v>
      </c>
      <c r="G42" s="20">
        <v>4.75</v>
      </c>
      <c r="H42" s="20">
        <v>0</v>
      </c>
      <c r="I42" s="21">
        <f t="shared" si="0"/>
        <v>4.75</v>
      </c>
    </row>
    <row r="43" spans="1:9" s="7" customFormat="1" ht="14.25" customHeight="1">
      <c r="A43" s="26">
        <v>35</v>
      </c>
      <c r="B43" s="31" t="s">
        <v>106</v>
      </c>
      <c r="C43" s="28" t="s">
        <v>96</v>
      </c>
      <c r="D43" s="29">
        <v>2003</v>
      </c>
      <c r="E43" s="20">
        <v>0</v>
      </c>
      <c r="F43" s="20">
        <v>0</v>
      </c>
      <c r="G43" s="20">
        <v>0</v>
      </c>
      <c r="H43" s="20">
        <v>4</v>
      </c>
      <c r="I43" s="21">
        <f t="shared" si="0"/>
        <v>4</v>
      </c>
    </row>
    <row r="44" spans="1:9" s="7" customFormat="1" ht="14.25" customHeight="1">
      <c r="A44" s="26">
        <v>36</v>
      </c>
      <c r="B44" s="30" t="s">
        <v>107</v>
      </c>
      <c r="C44" s="27" t="s">
        <v>108</v>
      </c>
      <c r="D44" s="29">
        <v>2003</v>
      </c>
      <c r="E44" s="20">
        <v>0</v>
      </c>
      <c r="F44" s="20">
        <v>0</v>
      </c>
      <c r="G44" s="20">
        <v>3.8</v>
      </c>
      <c r="H44" s="20">
        <v>0</v>
      </c>
      <c r="I44" s="21">
        <f t="shared" si="0"/>
        <v>3.8</v>
      </c>
    </row>
    <row r="45" spans="1:9" s="7" customFormat="1" ht="14.25" customHeight="1">
      <c r="A45" s="26">
        <v>37</v>
      </c>
      <c r="B45" s="31" t="s">
        <v>109</v>
      </c>
      <c r="C45" s="32" t="s">
        <v>110</v>
      </c>
      <c r="D45" s="29">
        <v>2003</v>
      </c>
      <c r="E45" s="20">
        <v>0</v>
      </c>
      <c r="F45" s="20">
        <v>0</v>
      </c>
      <c r="G45" s="20">
        <v>0</v>
      </c>
      <c r="H45" s="20">
        <v>3</v>
      </c>
      <c r="I45" s="21">
        <f t="shared" si="0"/>
        <v>3</v>
      </c>
    </row>
    <row r="46" spans="1:9" s="7" customFormat="1" ht="14.25" customHeight="1">
      <c r="A46" s="26">
        <v>38</v>
      </c>
      <c r="B46" s="30" t="s">
        <v>111</v>
      </c>
      <c r="C46" s="27" t="s">
        <v>112</v>
      </c>
      <c r="D46" s="29">
        <v>2003</v>
      </c>
      <c r="E46" s="20">
        <v>0</v>
      </c>
      <c r="F46" s="20">
        <v>0</v>
      </c>
      <c r="G46" s="20">
        <v>2.85</v>
      </c>
      <c r="H46" s="20">
        <v>0</v>
      </c>
      <c r="I46" s="21">
        <f t="shared" si="0"/>
        <v>2.85</v>
      </c>
    </row>
    <row r="47" spans="1:9" s="7" customFormat="1" ht="14.25" customHeight="1">
      <c r="A47" s="26">
        <v>39</v>
      </c>
      <c r="B47" s="31" t="s">
        <v>113</v>
      </c>
      <c r="C47" s="32" t="s">
        <v>83</v>
      </c>
      <c r="D47" s="29">
        <v>2004</v>
      </c>
      <c r="E47" s="20">
        <v>0</v>
      </c>
      <c r="F47" s="20">
        <v>0</v>
      </c>
      <c r="G47" s="20">
        <v>0</v>
      </c>
      <c r="H47" s="20">
        <v>2</v>
      </c>
      <c r="I47" s="21">
        <f t="shared" si="0"/>
        <v>2</v>
      </c>
    </row>
    <row r="48" spans="1:9" s="7" customFormat="1" ht="14.25" customHeight="1">
      <c r="A48" s="26">
        <v>40</v>
      </c>
      <c r="B48" s="30" t="s">
        <v>114</v>
      </c>
      <c r="C48" s="27" t="s">
        <v>96</v>
      </c>
      <c r="D48" s="29">
        <v>2003</v>
      </c>
      <c r="E48" s="20">
        <v>0</v>
      </c>
      <c r="F48" s="20">
        <v>0</v>
      </c>
      <c r="G48" s="20">
        <v>1.9</v>
      </c>
      <c r="H48" s="20">
        <v>0</v>
      </c>
      <c r="I48" s="21">
        <f t="shared" si="0"/>
        <v>1.9</v>
      </c>
    </row>
    <row r="49" spans="1:9" s="7" customFormat="1" ht="14.25" customHeight="1">
      <c r="A49" s="26">
        <v>41</v>
      </c>
      <c r="B49" s="31" t="s">
        <v>115</v>
      </c>
      <c r="C49" s="32" t="s">
        <v>18</v>
      </c>
      <c r="D49" s="29">
        <v>2003</v>
      </c>
      <c r="E49" s="20">
        <v>0</v>
      </c>
      <c r="F49" s="20">
        <v>0</v>
      </c>
      <c r="G49" s="20">
        <v>0</v>
      </c>
      <c r="H49" s="20">
        <v>1</v>
      </c>
      <c r="I49" s="21">
        <f t="shared" si="0"/>
        <v>1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I6:I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7.421875" style="6" customWidth="1"/>
    <col min="6" max="6" width="8.421875" style="6" customWidth="1"/>
    <col min="7" max="7" width="7.421875" style="33" customWidth="1"/>
    <col min="8" max="8" width="10.00390625" style="33" customWidth="1"/>
    <col min="9" max="9" width="10.7109375" style="33" customWidth="1"/>
    <col min="10" max="10" width="9.57421875" style="33" customWidth="1"/>
    <col min="11" max="11" width="11.421875" style="33" customWidth="1"/>
    <col min="12" max="27" width="8.00390625" style="1" customWidth="1"/>
    <col min="28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1" ht="16.5" customHeight="1">
      <c r="A2" s="8"/>
      <c r="D2" s="8"/>
      <c r="E2" s="8"/>
      <c r="F2" s="8"/>
      <c r="G2" s="34"/>
      <c r="H2" s="34"/>
      <c r="I2" s="34"/>
      <c r="J2" s="34"/>
      <c r="K2" s="34"/>
    </row>
    <row r="3" spans="1:27" ht="16.5" customHeight="1">
      <c r="A3" s="10" t="s">
        <v>116</v>
      </c>
      <c r="B3" s="11"/>
      <c r="C3" s="11"/>
      <c r="D3" s="11"/>
      <c r="E3" s="11"/>
      <c r="F3" s="11"/>
      <c r="G3" s="35"/>
      <c r="H3" s="36"/>
      <c r="I3" s="36"/>
      <c r="J3" s="36"/>
      <c r="K3" s="36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11" ht="12.75" customHeight="1">
      <c r="A4" s="8"/>
      <c r="D4" s="8"/>
      <c r="E4" s="8"/>
      <c r="F4" s="8"/>
      <c r="G4" s="34"/>
      <c r="H4" s="34"/>
      <c r="I4" s="34"/>
      <c r="J4" s="34"/>
      <c r="K4" s="34"/>
    </row>
    <row r="5" spans="1:11" ht="12.75" customHeight="1">
      <c r="A5" s="34"/>
      <c r="B5" s="33"/>
      <c r="C5" s="33"/>
      <c r="D5" s="34"/>
      <c r="E5" s="34"/>
      <c r="F5" s="34"/>
      <c r="G5" s="34"/>
      <c r="H5" s="34"/>
      <c r="I5" s="34"/>
      <c r="J5" s="34"/>
      <c r="K5" s="34"/>
    </row>
    <row r="6" spans="1:12" ht="24" customHeight="1">
      <c r="A6" s="37" t="s">
        <v>2</v>
      </c>
      <c r="B6" s="38" t="s">
        <v>3</v>
      </c>
      <c r="C6" s="38" t="s">
        <v>4</v>
      </c>
      <c r="D6" s="37" t="s">
        <v>5</v>
      </c>
      <c r="E6" s="13" t="s">
        <v>53</v>
      </c>
      <c r="F6" s="13" t="s">
        <v>54</v>
      </c>
      <c r="G6" s="37" t="s">
        <v>117</v>
      </c>
      <c r="H6" s="37" t="s">
        <v>118</v>
      </c>
      <c r="I6" s="37" t="s">
        <v>55</v>
      </c>
      <c r="J6" s="13" t="s">
        <v>56</v>
      </c>
      <c r="K6" s="13" t="s">
        <v>119</v>
      </c>
      <c r="L6" s="13" t="s">
        <v>7</v>
      </c>
    </row>
    <row r="7" spans="1:12" ht="13.5" customHeight="1">
      <c r="A7" s="37"/>
      <c r="B7" s="37"/>
      <c r="C7" s="37"/>
      <c r="D7" s="37"/>
      <c r="E7" s="24">
        <v>43328</v>
      </c>
      <c r="F7" s="24">
        <v>43344</v>
      </c>
      <c r="G7" s="37"/>
      <c r="H7" s="39" t="s">
        <v>120</v>
      </c>
      <c r="I7" s="25">
        <v>43189</v>
      </c>
      <c r="J7" s="25">
        <v>43227</v>
      </c>
      <c r="K7" s="15">
        <v>43276</v>
      </c>
      <c r="L7" s="13"/>
    </row>
    <row r="8" spans="1:12" ht="12.75" customHeight="1">
      <c r="A8" s="37"/>
      <c r="B8" s="37"/>
      <c r="C8" s="37"/>
      <c r="D8" s="37"/>
      <c r="E8" s="13">
        <v>1</v>
      </c>
      <c r="F8" s="13">
        <v>0.75</v>
      </c>
      <c r="G8" s="37"/>
      <c r="H8" s="39" t="s">
        <v>121</v>
      </c>
      <c r="I8" s="39" t="s">
        <v>8</v>
      </c>
      <c r="J8" s="16" t="s">
        <v>8</v>
      </c>
      <c r="K8" s="16" t="s">
        <v>8</v>
      </c>
      <c r="L8" s="13"/>
    </row>
    <row r="9" spans="1:27" s="33" customFormat="1" ht="14.25" customHeight="1">
      <c r="A9" s="26">
        <v>1</v>
      </c>
      <c r="B9" s="40" t="s">
        <v>122</v>
      </c>
      <c r="C9" s="40" t="s">
        <v>123</v>
      </c>
      <c r="D9" s="41">
        <v>2001</v>
      </c>
      <c r="E9" s="42">
        <v>1.5</v>
      </c>
      <c r="F9" s="42">
        <v>0</v>
      </c>
      <c r="G9" s="43">
        <v>110.8</v>
      </c>
      <c r="H9" s="44">
        <v>45.045</v>
      </c>
      <c r="I9" s="44">
        <v>65</v>
      </c>
      <c r="J9" s="44">
        <v>80</v>
      </c>
      <c r="K9" s="44">
        <v>100</v>
      </c>
      <c r="L9" s="45">
        <f aca="true" t="shared" si="0" ref="L9:L54">LARGE(E9:F9,1)+LARGE(G9:K9,1)+LARGE(G9:K9,2)+LARGE(G9:K9,3)</f>
        <v>292.3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33" customFormat="1" ht="14.25" customHeight="1">
      <c r="A10" s="26">
        <v>2</v>
      </c>
      <c r="B10" s="40" t="s">
        <v>124</v>
      </c>
      <c r="C10" s="40" t="s">
        <v>71</v>
      </c>
      <c r="D10" s="41">
        <v>2001</v>
      </c>
      <c r="E10" s="42">
        <v>8.5</v>
      </c>
      <c r="F10" s="42">
        <v>7.5</v>
      </c>
      <c r="G10" s="43">
        <v>22.6</v>
      </c>
      <c r="H10" s="44">
        <v>33.66</v>
      </c>
      <c r="I10" s="44">
        <v>80</v>
      </c>
      <c r="J10" s="44">
        <v>100</v>
      </c>
      <c r="K10" s="44">
        <v>0</v>
      </c>
      <c r="L10" s="45">
        <f t="shared" si="0"/>
        <v>222.16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33" customFormat="1" ht="14.25" customHeight="1">
      <c r="A11" s="26">
        <v>3</v>
      </c>
      <c r="B11" s="27" t="s">
        <v>125</v>
      </c>
      <c r="C11" s="40" t="s">
        <v>16</v>
      </c>
      <c r="D11" s="29">
        <v>2002</v>
      </c>
      <c r="E11" s="42">
        <v>0</v>
      </c>
      <c r="F11" s="42">
        <v>0</v>
      </c>
      <c r="G11" s="46">
        <v>0</v>
      </c>
      <c r="H11" s="20">
        <v>79.2</v>
      </c>
      <c r="I11" s="20">
        <v>26</v>
      </c>
      <c r="J11" s="20">
        <v>40</v>
      </c>
      <c r="K11" s="20">
        <v>80</v>
      </c>
      <c r="L11" s="45">
        <f t="shared" si="0"/>
        <v>199.2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33" customFormat="1" ht="14.25" customHeight="1">
      <c r="A12" s="26">
        <v>4</v>
      </c>
      <c r="B12" s="27" t="s">
        <v>126</v>
      </c>
      <c r="C12" s="27" t="s">
        <v>18</v>
      </c>
      <c r="D12" s="29">
        <v>2002</v>
      </c>
      <c r="E12" s="20">
        <v>12</v>
      </c>
      <c r="F12" s="20">
        <v>23.25</v>
      </c>
      <c r="G12" s="46">
        <v>29.6</v>
      </c>
      <c r="H12" s="44">
        <v>45.045</v>
      </c>
      <c r="I12" s="44">
        <v>55</v>
      </c>
      <c r="J12" s="44">
        <v>55</v>
      </c>
      <c r="K12" s="44">
        <v>55</v>
      </c>
      <c r="L12" s="45">
        <f t="shared" si="0"/>
        <v>188.25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3" customFormat="1" ht="14.25" customHeight="1">
      <c r="A13" s="26">
        <v>5</v>
      </c>
      <c r="B13" s="27" t="s">
        <v>127</v>
      </c>
      <c r="C13" s="27" t="s">
        <v>85</v>
      </c>
      <c r="D13" s="29">
        <v>2002</v>
      </c>
      <c r="E13" s="42">
        <v>0</v>
      </c>
      <c r="F13" s="42">
        <v>0</v>
      </c>
      <c r="G13" s="46">
        <v>4</v>
      </c>
      <c r="H13" s="20">
        <v>29.205</v>
      </c>
      <c r="I13" s="20">
        <v>100</v>
      </c>
      <c r="J13" s="20">
        <v>43</v>
      </c>
      <c r="K13" s="20">
        <v>8</v>
      </c>
      <c r="L13" s="45">
        <f t="shared" si="0"/>
        <v>172.20499999999998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3" customFormat="1" ht="14.25" customHeight="1">
      <c r="A14" s="26">
        <v>6</v>
      </c>
      <c r="B14" s="27" t="s">
        <v>128</v>
      </c>
      <c r="C14" s="27" t="s">
        <v>18</v>
      </c>
      <c r="D14" s="29">
        <v>2002</v>
      </c>
      <c r="E14" s="42">
        <v>0</v>
      </c>
      <c r="F14" s="42">
        <v>0</v>
      </c>
      <c r="G14" s="46">
        <v>26.9</v>
      </c>
      <c r="H14" s="44">
        <v>45.045</v>
      </c>
      <c r="I14" s="44">
        <v>51</v>
      </c>
      <c r="J14" s="44">
        <v>51</v>
      </c>
      <c r="K14" s="44">
        <v>65</v>
      </c>
      <c r="L14" s="45">
        <f t="shared" si="0"/>
        <v>167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3" customFormat="1" ht="14.25" customHeight="1">
      <c r="A15" s="26">
        <v>7</v>
      </c>
      <c r="B15" s="27" t="s">
        <v>129</v>
      </c>
      <c r="C15" s="27" t="s">
        <v>105</v>
      </c>
      <c r="D15" s="29">
        <v>2002</v>
      </c>
      <c r="E15" s="42">
        <v>0</v>
      </c>
      <c r="F15" s="42">
        <v>0</v>
      </c>
      <c r="G15" s="46">
        <v>0</v>
      </c>
      <c r="H15" s="44">
        <v>45.045</v>
      </c>
      <c r="I15" s="44">
        <v>43</v>
      </c>
      <c r="J15" s="44">
        <v>65</v>
      </c>
      <c r="K15" s="44">
        <v>47</v>
      </c>
      <c r="L15" s="45">
        <f t="shared" si="0"/>
        <v>157.04500000000002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33" customFormat="1" ht="14.25" customHeight="1">
      <c r="A16" s="26">
        <v>8</v>
      </c>
      <c r="B16" s="40" t="s">
        <v>130</v>
      </c>
      <c r="C16" s="40" t="s">
        <v>18</v>
      </c>
      <c r="D16" s="41">
        <v>2001</v>
      </c>
      <c r="E16" s="42">
        <v>0</v>
      </c>
      <c r="F16" s="42">
        <v>0</v>
      </c>
      <c r="G16" s="42">
        <v>13</v>
      </c>
      <c r="H16" s="44">
        <v>45.045</v>
      </c>
      <c r="I16" s="44">
        <v>47</v>
      </c>
      <c r="J16" s="44">
        <v>47</v>
      </c>
      <c r="K16" s="44">
        <v>18</v>
      </c>
      <c r="L16" s="45">
        <f t="shared" si="0"/>
        <v>139.04500000000002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33" customFormat="1" ht="14.25" customHeight="1">
      <c r="A17" s="26">
        <v>9</v>
      </c>
      <c r="B17" s="27" t="s">
        <v>131</v>
      </c>
      <c r="C17" s="27" t="s">
        <v>102</v>
      </c>
      <c r="D17" s="29">
        <v>2002</v>
      </c>
      <c r="E17" s="42">
        <v>0</v>
      </c>
      <c r="F17" s="42">
        <v>0</v>
      </c>
      <c r="G17" s="47">
        <v>2</v>
      </c>
      <c r="H17" s="20">
        <v>99</v>
      </c>
      <c r="I17" s="20">
        <v>10</v>
      </c>
      <c r="J17" s="20">
        <v>0</v>
      </c>
      <c r="K17" s="20">
        <v>22</v>
      </c>
      <c r="L17" s="45">
        <f t="shared" si="0"/>
        <v>131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3" customFormat="1" ht="14.25" customHeight="1">
      <c r="A18" s="26">
        <v>10</v>
      </c>
      <c r="B18" s="27" t="s">
        <v>132</v>
      </c>
      <c r="C18" s="27" t="s">
        <v>67</v>
      </c>
      <c r="D18" s="29">
        <v>2002</v>
      </c>
      <c r="E18" s="42">
        <v>0</v>
      </c>
      <c r="F18" s="42">
        <v>0</v>
      </c>
      <c r="G18" s="46">
        <v>0</v>
      </c>
      <c r="H18" s="20">
        <v>64.35</v>
      </c>
      <c r="I18" s="20">
        <v>37</v>
      </c>
      <c r="J18" s="20">
        <v>24</v>
      </c>
      <c r="K18" s="20">
        <v>2</v>
      </c>
      <c r="L18" s="45">
        <f t="shared" si="0"/>
        <v>125.35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3" customFormat="1" ht="14.25" customHeight="1">
      <c r="A19" s="26">
        <v>11</v>
      </c>
      <c r="B19" s="27" t="s">
        <v>133</v>
      </c>
      <c r="C19" s="40" t="s">
        <v>123</v>
      </c>
      <c r="D19" s="29">
        <v>2002</v>
      </c>
      <c r="E19" s="42">
        <v>0</v>
      </c>
      <c r="F19" s="42">
        <v>0</v>
      </c>
      <c r="G19" s="46">
        <v>0</v>
      </c>
      <c r="H19" s="20">
        <v>20.79</v>
      </c>
      <c r="I19" s="20">
        <v>34</v>
      </c>
      <c r="J19" s="20">
        <v>37</v>
      </c>
      <c r="K19" s="20">
        <v>51</v>
      </c>
      <c r="L19" s="45">
        <f t="shared" si="0"/>
        <v>122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3" customFormat="1" ht="14.25" customHeight="1">
      <c r="A20" s="26">
        <v>12</v>
      </c>
      <c r="B20" s="27" t="s">
        <v>134</v>
      </c>
      <c r="C20" s="27" t="s">
        <v>18</v>
      </c>
      <c r="D20" s="29">
        <v>2002</v>
      </c>
      <c r="E20" s="42">
        <v>0</v>
      </c>
      <c r="F20" s="42">
        <v>0</v>
      </c>
      <c r="G20" s="46">
        <v>0</v>
      </c>
      <c r="H20" s="20">
        <v>29.205</v>
      </c>
      <c r="I20" s="20">
        <v>14</v>
      </c>
      <c r="J20" s="20">
        <v>31</v>
      </c>
      <c r="K20" s="20">
        <v>34</v>
      </c>
      <c r="L20" s="45">
        <f t="shared" si="0"/>
        <v>94.205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3" customFormat="1" ht="14.25" customHeight="1">
      <c r="A21" s="26">
        <v>13</v>
      </c>
      <c r="B21" s="27" t="s">
        <v>135</v>
      </c>
      <c r="C21" s="27" t="s">
        <v>96</v>
      </c>
      <c r="D21" s="41">
        <v>2001</v>
      </c>
      <c r="E21" s="42">
        <v>0</v>
      </c>
      <c r="F21" s="42">
        <v>0</v>
      </c>
      <c r="G21" s="43">
        <v>1.7000000000000002</v>
      </c>
      <c r="H21" s="44">
        <v>45.045</v>
      </c>
      <c r="I21" s="44">
        <v>8.5</v>
      </c>
      <c r="J21" s="44">
        <v>26</v>
      </c>
      <c r="K21" s="44">
        <v>16</v>
      </c>
      <c r="L21" s="45">
        <f t="shared" si="0"/>
        <v>87.045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12" s="7" customFormat="1" ht="14.25" customHeight="1">
      <c r="A22" s="26">
        <v>14</v>
      </c>
      <c r="B22" s="40" t="s">
        <v>136</v>
      </c>
      <c r="C22" s="40" t="s">
        <v>67</v>
      </c>
      <c r="D22" s="41">
        <v>2001</v>
      </c>
      <c r="E22" s="42">
        <v>0</v>
      </c>
      <c r="F22" s="42">
        <v>0</v>
      </c>
      <c r="G22" s="42">
        <v>0</v>
      </c>
      <c r="H22" s="44">
        <v>9.9</v>
      </c>
      <c r="I22" s="44">
        <v>16</v>
      </c>
      <c r="J22" s="44">
        <v>34</v>
      </c>
      <c r="K22" s="44">
        <v>31</v>
      </c>
      <c r="L22" s="45">
        <f t="shared" si="0"/>
        <v>81</v>
      </c>
    </row>
    <row r="23" spans="1:12" s="7" customFormat="1" ht="14.25" customHeight="1">
      <c r="A23" s="26">
        <v>15</v>
      </c>
      <c r="B23" s="48" t="s">
        <v>137</v>
      </c>
      <c r="C23" s="27" t="s">
        <v>85</v>
      </c>
      <c r="D23" s="29">
        <v>2002</v>
      </c>
      <c r="E23" s="42">
        <v>0</v>
      </c>
      <c r="F23" s="42">
        <v>0</v>
      </c>
      <c r="G23" s="44">
        <v>0</v>
      </c>
      <c r="H23" s="44">
        <v>0</v>
      </c>
      <c r="I23" s="44">
        <v>40</v>
      </c>
      <c r="J23" s="20">
        <v>0</v>
      </c>
      <c r="K23" s="20">
        <v>40</v>
      </c>
      <c r="L23" s="45">
        <f t="shared" si="0"/>
        <v>80</v>
      </c>
    </row>
    <row r="24" spans="1:12" s="7" customFormat="1" ht="14.25" customHeight="1">
      <c r="A24" s="26">
        <v>16</v>
      </c>
      <c r="B24" s="49" t="s">
        <v>138</v>
      </c>
      <c r="C24" s="50" t="s">
        <v>67</v>
      </c>
      <c r="D24" s="29">
        <v>2002</v>
      </c>
      <c r="E24" s="42">
        <v>0</v>
      </c>
      <c r="F24" s="42">
        <v>0</v>
      </c>
      <c r="G24" s="46">
        <v>0</v>
      </c>
      <c r="H24" s="20">
        <v>24.75</v>
      </c>
      <c r="I24" s="20">
        <v>31</v>
      </c>
      <c r="J24" s="20">
        <v>22</v>
      </c>
      <c r="K24" s="20">
        <v>5.5</v>
      </c>
      <c r="L24" s="45">
        <f t="shared" si="0"/>
        <v>77.75</v>
      </c>
    </row>
    <row r="25" spans="1:12" s="7" customFormat="1" ht="14.25" customHeight="1">
      <c r="A25" s="26">
        <v>17</v>
      </c>
      <c r="B25" s="48" t="s">
        <v>139</v>
      </c>
      <c r="C25" s="48" t="s">
        <v>140</v>
      </c>
      <c r="D25" s="51">
        <v>2002</v>
      </c>
      <c r="E25" s="42">
        <v>0</v>
      </c>
      <c r="F25" s="42">
        <v>0</v>
      </c>
      <c r="G25" s="42">
        <v>6.6</v>
      </c>
      <c r="H25" s="44">
        <v>20.79</v>
      </c>
      <c r="I25" s="44">
        <v>0</v>
      </c>
      <c r="J25" s="20">
        <v>0</v>
      </c>
      <c r="K25" s="20">
        <v>43</v>
      </c>
      <c r="L25" s="45">
        <f t="shared" si="0"/>
        <v>70.39</v>
      </c>
    </row>
    <row r="26" spans="1:12" s="7" customFormat="1" ht="14.25" customHeight="1">
      <c r="A26" s="26">
        <v>18</v>
      </c>
      <c r="B26" s="40" t="s">
        <v>141</v>
      </c>
      <c r="C26" s="40" t="s">
        <v>105</v>
      </c>
      <c r="D26" s="41">
        <v>2001</v>
      </c>
      <c r="E26" s="42">
        <v>0</v>
      </c>
      <c r="F26" s="42">
        <v>0</v>
      </c>
      <c r="G26" s="42">
        <v>0</v>
      </c>
      <c r="H26" s="44">
        <v>0</v>
      </c>
      <c r="I26" s="44">
        <v>28</v>
      </c>
      <c r="J26" s="44">
        <v>7</v>
      </c>
      <c r="K26" s="44">
        <v>28</v>
      </c>
      <c r="L26" s="45">
        <f t="shared" si="0"/>
        <v>63</v>
      </c>
    </row>
    <row r="27" spans="1:12" s="7" customFormat="1" ht="14.25" customHeight="1">
      <c r="A27" s="26">
        <v>19</v>
      </c>
      <c r="B27" s="49" t="s">
        <v>142</v>
      </c>
      <c r="C27" s="50" t="s">
        <v>59</v>
      </c>
      <c r="D27" s="41">
        <v>2001</v>
      </c>
      <c r="E27" s="42">
        <v>0</v>
      </c>
      <c r="F27" s="42">
        <v>0</v>
      </c>
      <c r="G27" s="42">
        <v>0</v>
      </c>
      <c r="H27" s="44">
        <v>0</v>
      </c>
      <c r="I27" s="44">
        <v>22</v>
      </c>
      <c r="J27" s="20">
        <v>0</v>
      </c>
      <c r="K27" s="20">
        <v>37</v>
      </c>
      <c r="L27" s="45">
        <f t="shared" si="0"/>
        <v>59</v>
      </c>
    </row>
    <row r="28" spans="1:12" s="7" customFormat="1" ht="14.25" customHeight="1">
      <c r="A28" s="26">
        <v>20</v>
      </c>
      <c r="B28" s="27" t="s">
        <v>143</v>
      </c>
      <c r="C28" s="28" t="s">
        <v>12</v>
      </c>
      <c r="D28" s="29">
        <v>2002</v>
      </c>
      <c r="E28" s="42">
        <v>0</v>
      </c>
      <c r="F28" s="42">
        <v>0</v>
      </c>
      <c r="G28" s="46">
        <v>0</v>
      </c>
      <c r="H28" s="20">
        <v>5.445</v>
      </c>
      <c r="I28" s="20">
        <v>12</v>
      </c>
      <c r="J28" s="20">
        <v>20</v>
      </c>
      <c r="K28" s="20">
        <v>24</v>
      </c>
      <c r="L28" s="45">
        <f t="shared" si="0"/>
        <v>56</v>
      </c>
    </row>
    <row r="29" spans="1:12" s="7" customFormat="1" ht="14.25" customHeight="1">
      <c r="A29" s="26">
        <v>20</v>
      </c>
      <c r="B29" s="27" t="s">
        <v>144</v>
      </c>
      <c r="C29" s="27" t="s">
        <v>108</v>
      </c>
      <c r="D29" s="29">
        <v>2002</v>
      </c>
      <c r="E29" s="42">
        <v>0</v>
      </c>
      <c r="F29" s="42">
        <v>0</v>
      </c>
      <c r="G29" s="46">
        <v>0</v>
      </c>
      <c r="H29" s="44">
        <v>0</v>
      </c>
      <c r="I29" s="44">
        <v>24</v>
      </c>
      <c r="J29" s="44">
        <v>6</v>
      </c>
      <c r="K29" s="44">
        <v>26</v>
      </c>
      <c r="L29" s="45">
        <f t="shared" si="0"/>
        <v>56</v>
      </c>
    </row>
    <row r="30" spans="1:12" s="7" customFormat="1" ht="14.25" customHeight="1">
      <c r="A30" s="26">
        <v>22</v>
      </c>
      <c r="B30" s="48" t="s">
        <v>145</v>
      </c>
      <c r="C30" s="48" t="s">
        <v>105</v>
      </c>
      <c r="D30" s="52">
        <v>2001</v>
      </c>
      <c r="E30" s="42">
        <v>0</v>
      </c>
      <c r="F30" s="42">
        <v>0</v>
      </c>
      <c r="G30" s="42">
        <v>0</v>
      </c>
      <c r="H30" s="44">
        <v>14.85</v>
      </c>
      <c r="I30" s="44">
        <v>20</v>
      </c>
      <c r="J30" s="44">
        <v>10</v>
      </c>
      <c r="K30" s="44">
        <v>7</v>
      </c>
      <c r="L30" s="45">
        <f t="shared" si="0"/>
        <v>44.85</v>
      </c>
    </row>
    <row r="31" spans="1:12" s="7" customFormat="1" ht="14.25" customHeight="1">
      <c r="A31" s="26">
        <v>23</v>
      </c>
      <c r="B31" s="48" t="s">
        <v>146</v>
      </c>
      <c r="C31" s="48" t="s">
        <v>105</v>
      </c>
      <c r="D31" s="52">
        <v>2001</v>
      </c>
      <c r="E31" s="42">
        <v>0</v>
      </c>
      <c r="F31" s="42">
        <v>0</v>
      </c>
      <c r="G31" s="42">
        <v>0</v>
      </c>
      <c r="H31" s="44">
        <v>11.88</v>
      </c>
      <c r="I31" s="44">
        <v>0</v>
      </c>
      <c r="J31" s="44">
        <v>18</v>
      </c>
      <c r="K31" s="44">
        <v>14</v>
      </c>
      <c r="L31" s="45">
        <f t="shared" si="0"/>
        <v>43.88</v>
      </c>
    </row>
    <row r="32" spans="1:12" s="7" customFormat="1" ht="14.25" customHeight="1">
      <c r="A32" s="26">
        <v>24</v>
      </c>
      <c r="B32" s="27" t="s">
        <v>147</v>
      </c>
      <c r="C32" s="28" t="s">
        <v>88</v>
      </c>
      <c r="D32" s="29">
        <v>2002</v>
      </c>
      <c r="E32" s="42">
        <v>0</v>
      </c>
      <c r="F32" s="42">
        <v>0</v>
      </c>
      <c r="G32" s="46">
        <v>0</v>
      </c>
      <c r="H32" s="20">
        <v>14.85</v>
      </c>
      <c r="I32" s="44">
        <v>0</v>
      </c>
      <c r="J32" s="44">
        <v>14</v>
      </c>
      <c r="K32" s="44">
        <v>9</v>
      </c>
      <c r="L32" s="45">
        <f t="shared" si="0"/>
        <v>37.85</v>
      </c>
    </row>
    <row r="33" spans="1:12" s="7" customFormat="1" ht="14.25" customHeight="1">
      <c r="A33" s="26">
        <v>25</v>
      </c>
      <c r="B33" s="27" t="s">
        <v>148</v>
      </c>
      <c r="C33" s="27" t="s">
        <v>96</v>
      </c>
      <c r="D33" s="29">
        <v>2002</v>
      </c>
      <c r="E33" s="42">
        <v>0</v>
      </c>
      <c r="F33" s="42">
        <v>0</v>
      </c>
      <c r="G33" s="46">
        <v>0</v>
      </c>
      <c r="H33" s="20">
        <v>6.93</v>
      </c>
      <c r="I33" s="20">
        <v>5</v>
      </c>
      <c r="J33" s="20">
        <v>16</v>
      </c>
      <c r="K33" s="20">
        <v>10</v>
      </c>
      <c r="L33" s="45">
        <f t="shared" si="0"/>
        <v>32.93</v>
      </c>
    </row>
    <row r="34" spans="1:12" s="7" customFormat="1" ht="14.25" customHeight="1">
      <c r="A34" s="26">
        <v>26</v>
      </c>
      <c r="B34" s="40" t="s">
        <v>149</v>
      </c>
      <c r="C34" s="40" t="s">
        <v>108</v>
      </c>
      <c r="D34" s="41">
        <v>2001</v>
      </c>
      <c r="E34" s="42">
        <v>0</v>
      </c>
      <c r="F34" s="42">
        <v>0</v>
      </c>
      <c r="G34" s="42">
        <v>0</v>
      </c>
      <c r="H34" s="44">
        <v>0</v>
      </c>
      <c r="I34" s="44">
        <v>8.5</v>
      </c>
      <c r="J34" s="20">
        <v>0</v>
      </c>
      <c r="K34" s="20">
        <v>20</v>
      </c>
      <c r="L34" s="45">
        <f t="shared" si="0"/>
        <v>28.5</v>
      </c>
    </row>
    <row r="35" spans="1:12" ht="15" customHeight="1">
      <c r="A35" s="26">
        <v>27</v>
      </c>
      <c r="B35" s="27" t="s">
        <v>150</v>
      </c>
      <c r="C35" s="27" t="s">
        <v>18</v>
      </c>
      <c r="D35" s="41">
        <v>2001</v>
      </c>
      <c r="E35" s="42">
        <v>0</v>
      </c>
      <c r="F35" s="42">
        <v>0</v>
      </c>
      <c r="G35" s="42">
        <v>0</v>
      </c>
      <c r="H35" s="44">
        <v>0</v>
      </c>
      <c r="I35" s="44">
        <v>0</v>
      </c>
      <c r="J35" s="44">
        <v>28</v>
      </c>
      <c r="K35" s="44">
        <v>0</v>
      </c>
      <c r="L35" s="45">
        <f t="shared" si="0"/>
        <v>28</v>
      </c>
    </row>
    <row r="36" spans="1:12" ht="15" customHeight="1">
      <c r="A36" s="26">
        <v>28</v>
      </c>
      <c r="B36" s="40" t="s">
        <v>151</v>
      </c>
      <c r="C36" s="40" t="s">
        <v>16</v>
      </c>
      <c r="D36" s="41">
        <v>2001</v>
      </c>
      <c r="E36" s="42">
        <v>0</v>
      </c>
      <c r="F36" s="42">
        <v>0</v>
      </c>
      <c r="G36" s="42">
        <v>0</v>
      </c>
      <c r="H36" s="44">
        <v>8.415</v>
      </c>
      <c r="I36" s="44">
        <v>18</v>
      </c>
      <c r="J36" s="20">
        <v>0</v>
      </c>
      <c r="K36" s="44">
        <v>0</v>
      </c>
      <c r="L36" s="45">
        <f t="shared" si="0"/>
        <v>26.415</v>
      </c>
    </row>
    <row r="37" spans="1:12" ht="15" customHeight="1">
      <c r="A37" s="26">
        <v>29</v>
      </c>
      <c r="B37" s="18" t="s">
        <v>152</v>
      </c>
      <c r="C37" s="28" t="s">
        <v>153</v>
      </c>
      <c r="D37" s="41">
        <v>2001</v>
      </c>
      <c r="E37" s="42">
        <v>0</v>
      </c>
      <c r="F37" s="42">
        <v>0</v>
      </c>
      <c r="G37" s="42">
        <v>0</v>
      </c>
      <c r="H37" s="44">
        <v>24.75</v>
      </c>
      <c r="I37" s="44">
        <v>0</v>
      </c>
      <c r="J37" s="20">
        <v>0</v>
      </c>
      <c r="K37" s="20">
        <v>1</v>
      </c>
      <c r="L37" s="45">
        <f t="shared" si="0"/>
        <v>25.75</v>
      </c>
    </row>
    <row r="38" spans="1:12" ht="15" customHeight="1">
      <c r="A38" s="26">
        <v>30</v>
      </c>
      <c r="B38" s="27" t="s">
        <v>154</v>
      </c>
      <c r="C38" s="27" t="s">
        <v>155</v>
      </c>
      <c r="D38" s="41">
        <v>2001</v>
      </c>
      <c r="E38" s="42">
        <v>0</v>
      </c>
      <c r="F38" s="42">
        <v>0</v>
      </c>
      <c r="G38" s="42">
        <v>0</v>
      </c>
      <c r="H38" s="44">
        <v>17.82</v>
      </c>
      <c r="I38" s="44">
        <v>0</v>
      </c>
      <c r="J38" s="20">
        <v>0</v>
      </c>
      <c r="K38" s="44">
        <v>0</v>
      </c>
      <c r="L38" s="45">
        <f t="shared" si="0"/>
        <v>17.82</v>
      </c>
    </row>
    <row r="39" spans="1:12" ht="15" customHeight="1">
      <c r="A39" s="26">
        <v>31</v>
      </c>
      <c r="B39" s="48" t="s">
        <v>156</v>
      </c>
      <c r="C39" s="48" t="s">
        <v>99</v>
      </c>
      <c r="D39" s="52">
        <v>2001</v>
      </c>
      <c r="E39" s="42">
        <v>0</v>
      </c>
      <c r="F39" s="42">
        <v>0</v>
      </c>
      <c r="G39" s="42">
        <v>0</v>
      </c>
      <c r="H39" s="44">
        <v>5.445</v>
      </c>
      <c r="I39" s="44">
        <v>0</v>
      </c>
      <c r="J39" s="44">
        <v>9</v>
      </c>
      <c r="K39" s="44">
        <v>0</v>
      </c>
      <c r="L39" s="45">
        <f t="shared" si="0"/>
        <v>14.445</v>
      </c>
    </row>
    <row r="40" spans="1:12" ht="15" customHeight="1">
      <c r="A40" s="26">
        <v>32</v>
      </c>
      <c r="B40" s="48" t="s">
        <v>157</v>
      </c>
      <c r="C40" s="27" t="s">
        <v>155</v>
      </c>
      <c r="D40" s="52">
        <v>2001</v>
      </c>
      <c r="E40" s="42">
        <v>0</v>
      </c>
      <c r="F40" s="42">
        <v>0</v>
      </c>
      <c r="G40" s="42">
        <v>0</v>
      </c>
      <c r="H40" s="44">
        <v>1.4849999999999999</v>
      </c>
      <c r="I40" s="44">
        <v>0</v>
      </c>
      <c r="J40" s="20">
        <v>0</v>
      </c>
      <c r="K40" s="20">
        <v>12</v>
      </c>
      <c r="L40" s="45">
        <f t="shared" si="0"/>
        <v>13.485</v>
      </c>
    </row>
    <row r="41" spans="1:12" ht="15" customHeight="1">
      <c r="A41" s="26">
        <v>33</v>
      </c>
      <c r="B41" s="53" t="s">
        <v>158</v>
      </c>
      <c r="C41" s="27" t="s">
        <v>71</v>
      </c>
      <c r="D41" s="29">
        <v>2002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4">
        <v>12</v>
      </c>
      <c r="K41" s="44">
        <v>0</v>
      </c>
      <c r="L41" s="45">
        <f t="shared" si="0"/>
        <v>12</v>
      </c>
    </row>
    <row r="42" spans="1:12" ht="15" customHeight="1">
      <c r="A42" s="26">
        <v>34</v>
      </c>
      <c r="B42" s="40" t="s">
        <v>159</v>
      </c>
      <c r="C42" s="40" t="s">
        <v>18</v>
      </c>
      <c r="D42" s="41">
        <v>2001</v>
      </c>
      <c r="E42" s="42">
        <v>0</v>
      </c>
      <c r="F42" s="42">
        <v>0</v>
      </c>
      <c r="G42" s="42">
        <v>0</v>
      </c>
      <c r="H42" s="44">
        <v>8.415</v>
      </c>
      <c r="I42" s="44">
        <v>0</v>
      </c>
      <c r="J42" s="44">
        <v>3</v>
      </c>
      <c r="K42" s="44">
        <v>0</v>
      </c>
      <c r="L42" s="45">
        <f t="shared" si="0"/>
        <v>11.415</v>
      </c>
    </row>
    <row r="43" spans="1:12" ht="15" customHeight="1">
      <c r="A43" s="26">
        <v>35</v>
      </c>
      <c r="B43" s="48" t="s">
        <v>160</v>
      </c>
      <c r="C43" s="50" t="s">
        <v>96</v>
      </c>
      <c r="D43" s="29">
        <v>2002</v>
      </c>
      <c r="E43" s="42">
        <v>0</v>
      </c>
      <c r="F43" s="42">
        <v>0</v>
      </c>
      <c r="G43" s="44">
        <v>0</v>
      </c>
      <c r="H43" s="44">
        <v>0</v>
      </c>
      <c r="I43" s="44">
        <v>5</v>
      </c>
      <c r="J43" s="20">
        <v>0</v>
      </c>
      <c r="K43" s="20">
        <v>4</v>
      </c>
      <c r="L43" s="45">
        <f t="shared" si="0"/>
        <v>9</v>
      </c>
    </row>
    <row r="44" spans="1:12" ht="15" customHeight="1">
      <c r="A44" s="26">
        <v>36</v>
      </c>
      <c r="B44" s="48" t="s">
        <v>161</v>
      </c>
      <c r="C44" s="50" t="s">
        <v>67</v>
      </c>
      <c r="D44" s="29">
        <v>2002</v>
      </c>
      <c r="E44" s="42">
        <v>0</v>
      </c>
      <c r="F44" s="42">
        <v>0</v>
      </c>
      <c r="G44" s="44">
        <v>0</v>
      </c>
      <c r="H44" s="44">
        <v>0</v>
      </c>
      <c r="I44" s="44">
        <v>2</v>
      </c>
      <c r="J44" s="44">
        <v>1</v>
      </c>
      <c r="K44" s="44">
        <v>5.5</v>
      </c>
      <c r="L44" s="45">
        <f t="shared" si="0"/>
        <v>8.5</v>
      </c>
    </row>
    <row r="45" spans="1:12" ht="15" customHeight="1">
      <c r="A45" s="26">
        <v>37</v>
      </c>
      <c r="B45" s="53" t="s">
        <v>162</v>
      </c>
      <c r="C45" s="27" t="s">
        <v>75</v>
      </c>
      <c r="D45" s="29">
        <v>2002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4">
        <v>8</v>
      </c>
      <c r="K45" s="44">
        <v>0</v>
      </c>
      <c r="L45" s="45">
        <f t="shared" si="0"/>
        <v>8</v>
      </c>
    </row>
    <row r="46" spans="1:12" ht="15" customHeight="1">
      <c r="A46" s="26">
        <v>38</v>
      </c>
      <c r="B46" s="48" t="s">
        <v>163</v>
      </c>
      <c r="C46" s="50" t="s">
        <v>16</v>
      </c>
      <c r="D46" s="29">
        <v>2002</v>
      </c>
      <c r="E46" s="42">
        <v>0</v>
      </c>
      <c r="F46" s="42">
        <v>0</v>
      </c>
      <c r="G46" s="44">
        <v>0</v>
      </c>
      <c r="H46" s="44">
        <v>0</v>
      </c>
      <c r="I46" s="44">
        <v>7</v>
      </c>
      <c r="J46" s="20">
        <v>0</v>
      </c>
      <c r="K46" s="44">
        <v>0</v>
      </c>
      <c r="L46" s="45">
        <f t="shared" si="0"/>
        <v>7</v>
      </c>
    </row>
    <row r="47" spans="1:12" ht="15" customHeight="1">
      <c r="A47" s="26">
        <v>39</v>
      </c>
      <c r="B47" s="49" t="s">
        <v>164</v>
      </c>
      <c r="C47" s="50" t="s">
        <v>16</v>
      </c>
      <c r="D47" s="29">
        <v>2002</v>
      </c>
      <c r="E47" s="42">
        <v>0</v>
      </c>
      <c r="F47" s="42">
        <v>0</v>
      </c>
      <c r="G47" s="46">
        <v>0</v>
      </c>
      <c r="H47" s="20">
        <v>3.465</v>
      </c>
      <c r="I47" s="20">
        <v>3</v>
      </c>
      <c r="J47" s="20">
        <v>0</v>
      </c>
      <c r="K47" s="44">
        <v>0</v>
      </c>
      <c r="L47" s="45">
        <f t="shared" si="0"/>
        <v>6.465</v>
      </c>
    </row>
    <row r="48" spans="1:12" ht="15" customHeight="1">
      <c r="A48" s="26">
        <v>40</v>
      </c>
      <c r="B48" s="27" t="s">
        <v>165</v>
      </c>
      <c r="C48" s="27" t="s">
        <v>166</v>
      </c>
      <c r="D48" s="29">
        <v>2002</v>
      </c>
      <c r="E48" s="42">
        <v>0</v>
      </c>
      <c r="F48" s="42">
        <v>0</v>
      </c>
      <c r="G48" s="46">
        <v>0</v>
      </c>
      <c r="H48" s="44">
        <v>0</v>
      </c>
      <c r="I48" s="44">
        <v>5</v>
      </c>
      <c r="J48" s="20">
        <v>0</v>
      </c>
      <c r="K48" s="44">
        <v>0</v>
      </c>
      <c r="L48" s="45">
        <f t="shared" si="0"/>
        <v>5</v>
      </c>
    </row>
    <row r="49" spans="1:12" ht="15" customHeight="1">
      <c r="A49" s="26">
        <v>40</v>
      </c>
      <c r="B49" s="53" t="s">
        <v>167</v>
      </c>
      <c r="C49" s="27" t="s">
        <v>105</v>
      </c>
      <c r="D49" s="29">
        <v>2002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4">
        <v>5</v>
      </c>
      <c r="K49" s="44">
        <v>0</v>
      </c>
      <c r="L49" s="45">
        <f t="shared" si="0"/>
        <v>5</v>
      </c>
    </row>
    <row r="50" spans="1:12" ht="15" customHeight="1">
      <c r="A50" s="26">
        <v>42</v>
      </c>
      <c r="B50" s="53" t="s">
        <v>168</v>
      </c>
      <c r="C50" s="54" t="s">
        <v>25</v>
      </c>
      <c r="D50" s="29">
        <v>2002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4">
        <v>4</v>
      </c>
      <c r="K50" s="44">
        <v>0</v>
      </c>
      <c r="L50" s="45">
        <f t="shared" si="0"/>
        <v>4</v>
      </c>
    </row>
    <row r="51" spans="1:12" ht="15" customHeight="1">
      <c r="A51" s="26">
        <v>43</v>
      </c>
      <c r="B51" s="48" t="s">
        <v>169</v>
      </c>
      <c r="C51" s="27" t="s">
        <v>155</v>
      </c>
      <c r="D51" s="51">
        <v>2002</v>
      </c>
      <c r="E51" s="42">
        <v>0</v>
      </c>
      <c r="F51" s="42">
        <v>0</v>
      </c>
      <c r="G51" s="42">
        <v>0</v>
      </c>
      <c r="H51" s="44">
        <v>3.465</v>
      </c>
      <c r="I51" s="44">
        <v>0</v>
      </c>
      <c r="J51" s="20">
        <v>0</v>
      </c>
      <c r="K51" s="44">
        <v>0</v>
      </c>
      <c r="L51" s="45">
        <f t="shared" si="0"/>
        <v>3.465</v>
      </c>
    </row>
    <row r="52" spans="1:12" ht="15" customHeight="1">
      <c r="A52" s="26">
        <v>44</v>
      </c>
      <c r="B52" s="18" t="s">
        <v>170</v>
      </c>
      <c r="C52" s="28" t="s">
        <v>12</v>
      </c>
      <c r="D52" s="55">
        <v>2002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20">
        <v>3</v>
      </c>
      <c r="L52" s="45">
        <f t="shared" si="0"/>
        <v>3</v>
      </c>
    </row>
    <row r="53" spans="1:12" ht="15" customHeight="1">
      <c r="A53" s="26">
        <v>45</v>
      </c>
      <c r="B53" s="53" t="s">
        <v>171</v>
      </c>
      <c r="C53" s="54" t="s">
        <v>172</v>
      </c>
      <c r="D53" s="29">
        <v>2002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4">
        <v>2</v>
      </c>
      <c r="K53" s="44">
        <v>0</v>
      </c>
      <c r="L53" s="45">
        <f t="shared" si="0"/>
        <v>2</v>
      </c>
    </row>
    <row r="54" spans="1:12" ht="15" customHeight="1">
      <c r="A54" s="26">
        <v>46</v>
      </c>
      <c r="B54" s="49" t="s">
        <v>173</v>
      </c>
      <c r="C54" s="50" t="s">
        <v>96</v>
      </c>
      <c r="D54" s="41">
        <v>2001</v>
      </c>
      <c r="E54" s="42">
        <v>0</v>
      </c>
      <c r="F54" s="42">
        <v>0</v>
      </c>
      <c r="G54" s="42">
        <v>0</v>
      </c>
      <c r="H54" s="44">
        <v>1.4849999999999999</v>
      </c>
      <c r="I54" s="44">
        <v>0</v>
      </c>
      <c r="J54" s="20">
        <v>0</v>
      </c>
      <c r="K54" s="44">
        <v>0</v>
      </c>
      <c r="L54" s="45">
        <f t="shared" si="0"/>
        <v>1.4849999999999999</v>
      </c>
    </row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33" customWidth="1"/>
    <col min="6" max="9" width="10.7109375" style="1" customWidth="1"/>
    <col min="10" max="10" width="10.28125" style="1" customWidth="1"/>
    <col min="11" max="11" width="8.421875" style="1" customWidth="1"/>
    <col min="12" max="26" width="8.00390625" style="1" customWidth="1"/>
    <col min="27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8" ht="16.5" customHeight="1">
      <c r="A2" s="8"/>
      <c r="D2" s="8"/>
      <c r="E2" s="34"/>
      <c r="F2" s="8"/>
      <c r="G2" s="8"/>
      <c r="H2" s="8"/>
    </row>
    <row r="3" spans="1:26" ht="16.5" customHeight="1">
      <c r="A3" s="10" t="s">
        <v>174</v>
      </c>
      <c r="B3" s="11"/>
      <c r="C3" s="11"/>
      <c r="D3" s="11"/>
      <c r="E3" s="35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25" customHeight="1">
      <c r="A4" s="9"/>
      <c r="B4" s="56"/>
      <c r="C4" s="56"/>
      <c r="D4" s="9"/>
      <c r="E4" s="57"/>
      <c r="F4" s="9"/>
      <c r="G4" s="9"/>
      <c r="H4" s="9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0.5" customHeight="1">
      <c r="A5" s="9"/>
      <c r="B5" s="56"/>
      <c r="C5" s="56"/>
      <c r="D5" s="58"/>
      <c r="E5" s="59"/>
      <c r="F5" s="9"/>
      <c r="G5" s="9"/>
      <c r="H5" s="9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11" ht="24" customHeight="1">
      <c r="A6" s="60" t="s">
        <v>2</v>
      </c>
      <c r="B6" s="61" t="s">
        <v>3</v>
      </c>
      <c r="C6" s="61" t="s">
        <v>4</v>
      </c>
      <c r="D6" s="60" t="s">
        <v>5</v>
      </c>
      <c r="E6" s="60" t="s">
        <v>117</v>
      </c>
      <c r="F6" s="62" t="s">
        <v>175</v>
      </c>
      <c r="G6" s="13" t="s">
        <v>53</v>
      </c>
      <c r="H6" s="13" t="s">
        <v>54</v>
      </c>
      <c r="I6" s="37" t="s">
        <v>55</v>
      </c>
      <c r="J6" s="13" t="s">
        <v>56</v>
      </c>
      <c r="K6" s="63" t="s">
        <v>7</v>
      </c>
    </row>
    <row r="7" spans="1:11" ht="24.75" customHeight="1">
      <c r="A7" s="60"/>
      <c r="B7" s="60"/>
      <c r="C7" s="60"/>
      <c r="D7" s="60"/>
      <c r="E7" s="60"/>
      <c r="F7" s="64">
        <v>43254</v>
      </c>
      <c r="G7" s="24">
        <v>43328</v>
      </c>
      <c r="H7" s="24">
        <v>43344</v>
      </c>
      <c r="I7" s="25">
        <v>43189</v>
      </c>
      <c r="J7" s="25">
        <v>43227</v>
      </c>
      <c r="K7" s="63"/>
    </row>
    <row r="8" spans="1:11" ht="12.75" customHeight="1">
      <c r="A8" s="60"/>
      <c r="B8" s="60"/>
      <c r="C8" s="60"/>
      <c r="D8" s="60"/>
      <c r="E8" s="60"/>
      <c r="F8" s="37">
        <v>0.5</v>
      </c>
      <c r="G8" s="13">
        <v>1</v>
      </c>
      <c r="H8" s="13">
        <v>0.75</v>
      </c>
      <c r="I8" s="39" t="s">
        <v>176</v>
      </c>
      <c r="J8" s="16" t="s">
        <v>8</v>
      </c>
      <c r="K8" s="63"/>
    </row>
    <row r="9" spans="1:26" s="33" customFormat="1" ht="14.25" customHeight="1">
      <c r="A9" s="26">
        <v>1</v>
      </c>
      <c r="B9" s="40" t="s">
        <v>177</v>
      </c>
      <c r="C9" s="40" t="s">
        <v>67</v>
      </c>
      <c r="D9" s="41">
        <v>2000</v>
      </c>
      <c r="E9" s="65">
        <v>111.9</v>
      </c>
      <c r="F9" s="66">
        <v>0</v>
      </c>
      <c r="G9" s="66">
        <v>51</v>
      </c>
      <c r="H9" s="66">
        <v>0</v>
      </c>
      <c r="I9" s="20">
        <v>68</v>
      </c>
      <c r="J9" s="20">
        <v>100</v>
      </c>
      <c r="K9" s="67">
        <f aca="true" t="shared" si="0" ref="K9:K25">LARGE(F9:H9,1)+E9+LARGE(I9:J9,1)+LARGE(I9:J9,2)</f>
        <v>330.9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33" customFormat="1" ht="14.25" customHeight="1">
      <c r="A10" s="26">
        <v>2</v>
      </c>
      <c r="B10" s="40" t="s">
        <v>178</v>
      </c>
      <c r="C10" s="40" t="s">
        <v>96</v>
      </c>
      <c r="D10" s="41">
        <v>2000</v>
      </c>
      <c r="E10" s="65">
        <v>181.1</v>
      </c>
      <c r="F10" s="66">
        <v>0</v>
      </c>
      <c r="G10" s="66">
        <v>8</v>
      </c>
      <c r="H10" s="66">
        <v>60</v>
      </c>
      <c r="I10" s="66">
        <v>0</v>
      </c>
      <c r="J10" s="20">
        <v>65</v>
      </c>
      <c r="K10" s="67">
        <f t="shared" si="0"/>
        <v>306.1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33" customFormat="1" ht="14.25" customHeight="1">
      <c r="A11" s="26">
        <v>3</v>
      </c>
      <c r="B11" s="40" t="s">
        <v>179</v>
      </c>
      <c r="C11" s="40" t="s">
        <v>65</v>
      </c>
      <c r="D11" s="41">
        <v>2000</v>
      </c>
      <c r="E11" s="65">
        <v>94.4</v>
      </c>
      <c r="F11" s="66">
        <v>0</v>
      </c>
      <c r="G11" s="66">
        <v>24</v>
      </c>
      <c r="H11" s="66">
        <v>0</v>
      </c>
      <c r="I11" s="20">
        <v>54.4</v>
      </c>
      <c r="J11" s="20">
        <v>80</v>
      </c>
      <c r="K11" s="67">
        <f t="shared" si="0"/>
        <v>252.8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33" customFormat="1" ht="14.25" customHeight="1">
      <c r="A12" s="26">
        <v>4</v>
      </c>
      <c r="B12" s="40" t="s">
        <v>180</v>
      </c>
      <c r="C12" s="40" t="s">
        <v>123</v>
      </c>
      <c r="D12" s="41">
        <v>2000</v>
      </c>
      <c r="E12" s="65">
        <v>11.9</v>
      </c>
      <c r="F12" s="66">
        <v>17</v>
      </c>
      <c r="G12" s="66">
        <v>0</v>
      </c>
      <c r="H12" s="66">
        <v>2.25</v>
      </c>
      <c r="I12" s="20">
        <v>37.4</v>
      </c>
      <c r="J12" s="20">
        <v>43</v>
      </c>
      <c r="K12" s="67">
        <f t="shared" si="0"/>
        <v>109.30000000000001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33" customFormat="1" ht="14.25" customHeight="1">
      <c r="A13" s="26">
        <v>5</v>
      </c>
      <c r="B13" s="40" t="s">
        <v>181</v>
      </c>
      <c r="C13" s="68" t="s">
        <v>123</v>
      </c>
      <c r="D13" s="41">
        <v>99</v>
      </c>
      <c r="E13" s="69">
        <v>2</v>
      </c>
      <c r="F13" s="66">
        <v>0</v>
      </c>
      <c r="G13" s="66">
        <v>0</v>
      </c>
      <c r="H13" s="66">
        <v>5.625</v>
      </c>
      <c r="I13" s="20">
        <v>29.24</v>
      </c>
      <c r="J13" s="20">
        <v>51</v>
      </c>
      <c r="K13" s="67">
        <f t="shared" si="0"/>
        <v>87.865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33" customFormat="1" ht="14.25" customHeight="1">
      <c r="A14" s="26">
        <v>6</v>
      </c>
      <c r="B14" s="40" t="s">
        <v>182</v>
      </c>
      <c r="C14" s="40" t="s">
        <v>75</v>
      </c>
      <c r="D14" s="41">
        <v>99</v>
      </c>
      <c r="E14" s="69">
        <v>2.4</v>
      </c>
      <c r="F14" s="66">
        <v>0</v>
      </c>
      <c r="G14" s="66">
        <v>0</v>
      </c>
      <c r="H14" s="66">
        <v>0</v>
      </c>
      <c r="I14" s="20">
        <v>27.2</v>
      </c>
      <c r="J14" s="20">
        <v>55</v>
      </c>
      <c r="K14" s="67">
        <f t="shared" si="0"/>
        <v>84.6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33" customFormat="1" ht="14.25" customHeight="1">
      <c r="A15" s="26">
        <v>7</v>
      </c>
      <c r="B15" s="40" t="s">
        <v>183</v>
      </c>
      <c r="C15" s="40" t="s">
        <v>108</v>
      </c>
      <c r="D15" s="41">
        <v>99</v>
      </c>
      <c r="E15" s="20">
        <v>0</v>
      </c>
      <c r="F15" s="66">
        <v>0</v>
      </c>
      <c r="G15" s="66">
        <v>0</v>
      </c>
      <c r="H15" s="66">
        <v>1.5</v>
      </c>
      <c r="I15" s="20">
        <v>34.68</v>
      </c>
      <c r="J15" s="20">
        <v>47</v>
      </c>
      <c r="K15" s="67">
        <f t="shared" si="0"/>
        <v>83.18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33" customFormat="1" ht="14.25" customHeight="1">
      <c r="A16" s="26">
        <v>8</v>
      </c>
      <c r="B16" s="40" t="s">
        <v>184</v>
      </c>
      <c r="C16" s="40" t="s">
        <v>18</v>
      </c>
      <c r="D16" s="41">
        <v>99</v>
      </c>
      <c r="E16" s="69">
        <v>13.2</v>
      </c>
      <c r="F16" s="66">
        <v>0</v>
      </c>
      <c r="G16" s="66">
        <v>0</v>
      </c>
      <c r="H16" s="66">
        <v>0</v>
      </c>
      <c r="I16" s="66">
        <v>0</v>
      </c>
      <c r="J16" s="20">
        <v>37</v>
      </c>
      <c r="K16" s="67">
        <f t="shared" si="0"/>
        <v>50.2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33" customFormat="1" ht="14.25" customHeight="1">
      <c r="A17" s="26">
        <v>9</v>
      </c>
      <c r="B17" s="40" t="s">
        <v>185</v>
      </c>
      <c r="C17" s="40" t="s">
        <v>71</v>
      </c>
      <c r="D17" s="41">
        <v>2000</v>
      </c>
      <c r="E17" s="44">
        <v>0</v>
      </c>
      <c r="F17" s="66">
        <v>0</v>
      </c>
      <c r="G17" s="66">
        <v>0</v>
      </c>
      <c r="H17" s="66">
        <v>0</v>
      </c>
      <c r="I17" s="20">
        <v>44.2</v>
      </c>
      <c r="J17" s="20">
        <v>0</v>
      </c>
      <c r="K17" s="67">
        <f t="shared" si="0"/>
        <v>44.2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33" customFormat="1" ht="14.25" customHeight="1">
      <c r="A18" s="26">
        <v>10</v>
      </c>
      <c r="B18" s="49" t="s">
        <v>186</v>
      </c>
      <c r="C18" s="50" t="s">
        <v>187</v>
      </c>
      <c r="D18" s="41">
        <v>2000</v>
      </c>
      <c r="E18" s="42">
        <v>0</v>
      </c>
      <c r="F18" s="66">
        <v>0</v>
      </c>
      <c r="G18" s="66">
        <v>0</v>
      </c>
      <c r="H18" s="66">
        <v>0</v>
      </c>
      <c r="I18" s="66">
        <v>0</v>
      </c>
      <c r="J18" s="20">
        <v>40</v>
      </c>
      <c r="K18" s="67">
        <f t="shared" si="0"/>
        <v>40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33" customFormat="1" ht="14.25" customHeight="1">
      <c r="A19" s="26">
        <v>11</v>
      </c>
      <c r="B19" s="40" t="s">
        <v>188</v>
      </c>
      <c r="C19" s="40" t="s">
        <v>18</v>
      </c>
      <c r="D19" s="41">
        <v>99</v>
      </c>
      <c r="E19" s="44">
        <v>0</v>
      </c>
      <c r="F19" s="66">
        <v>0</v>
      </c>
      <c r="G19" s="66">
        <v>0</v>
      </c>
      <c r="H19" s="66">
        <v>0</v>
      </c>
      <c r="I19" s="66">
        <v>0</v>
      </c>
      <c r="J19" s="20">
        <v>34</v>
      </c>
      <c r="K19" s="67">
        <f t="shared" si="0"/>
        <v>34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33" customFormat="1" ht="14.25" customHeight="1">
      <c r="A20" s="26">
        <v>12</v>
      </c>
      <c r="B20" s="40" t="s">
        <v>189</v>
      </c>
      <c r="C20" s="40" t="s">
        <v>25</v>
      </c>
      <c r="D20" s="41">
        <v>2000</v>
      </c>
      <c r="E20" s="65">
        <v>33</v>
      </c>
      <c r="F20" s="66">
        <v>0</v>
      </c>
      <c r="G20" s="66">
        <v>0</v>
      </c>
      <c r="H20" s="66">
        <v>0</v>
      </c>
      <c r="I20" s="66">
        <v>0</v>
      </c>
      <c r="J20" s="20">
        <v>0</v>
      </c>
      <c r="K20" s="67">
        <f t="shared" si="0"/>
        <v>33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11" ht="12.75" customHeight="1">
      <c r="A21" s="26">
        <v>13</v>
      </c>
      <c r="B21" s="40" t="s">
        <v>190</v>
      </c>
      <c r="C21" s="40" t="s">
        <v>67</v>
      </c>
      <c r="D21" s="41">
        <v>99</v>
      </c>
      <c r="E21" s="20">
        <v>0</v>
      </c>
      <c r="F21" s="66">
        <v>0</v>
      </c>
      <c r="G21" s="66">
        <v>0</v>
      </c>
      <c r="H21" s="66">
        <v>0</v>
      </c>
      <c r="I21" s="20">
        <v>31.96</v>
      </c>
      <c r="J21" s="20">
        <v>0</v>
      </c>
      <c r="K21" s="67">
        <f t="shared" si="0"/>
        <v>31.96</v>
      </c>
    </row>
    <row r="22" spans="1:11" ht="12.75" customHeight="1">
      <c r="A22" s="26">
        <v>14</v>
      </c>
      <c r="B22" s="70" t="s">
        <v>191</v>
      </c>
      <c r="C22" s="70" t="s">
        <v>192</v>
      </c>
      <c r="D22" s="41">
        <v>99</v>
      </c>
      <c r="E22" s="44">
        <v>0</v>
      </c>
      <c r="F22" s="66">
        <v>0</v>
      </c>
      <c r="G22" s="66">
        <v>0</v>
      </c>
      <c r="H22" s="66">
        <v>0</v>
      </c>
      <c r="I22" s="46">
        <v>0</v>
      </c>
      <c r="J22" s="20">
        <v>31</v>
      </c>
      <c r="K22" s="67">
        <f t="shared" si="0"/>
        <v>31</v>
      </c>
    </row>
    <row r="23" spans="1:11" ht="12.75" customHeight="1">
      <c r="A23" s="26">
        <v>15</v>
      </c>
      <c r="B23" s="49" t="s">
        <v>193</v>
      </c>
      <c r="C23" s="50" t="s">
        <v>105</v>
      </c>
      <c r="D23" s="41">
        <v>99</v>
      </c>
      <c r="E23" s="42">
        <v>0</v>
      </c>
      <c r="F23" s="66">
        <v>0</v>
      </c>
      <c r="G23" s="66">
        <v>0</v>
      </c>
      <c r="H23" s="66">
        <v>0</v>
      </c>
      <c r="I23" s="20">
        <v>25.16</v>
      </c>
      <c r="J23" s="20">
        <v>0</v>
      </c>
      <c r="K23" s="67">
        <f t="shared" si="0"/>
        <v>25.16</v>
      </c>
    </row>
    <row r="24" spans="1:11" ht="12.75" customHeight="1">
      <c r="A24" s="26">
        <v>16</v>
      </c>
      <c r="B24" s="49" t="s">
        <v>194</v>
      </c>
      <c r="C24" s="50" t="s">
        <v>16</v>
      </c>
      <c r="D24" s="41">
        <v>99</v>
      </c>
      <c r="E24" s="42">
        <v>0</v>
      </c>
      <c r="F24" s="66">
        <v>0</v>
      </c>
      <c r="G24" s="66">
        <v>0</v>
      </c>
      <c r="H24" s="66">
        <v>0</v>
      </c>
      <c r="I24" s="20">
        <v>23.12</v>
      </c>
      <c r="J24" s="20">
        <v>0</v>
      </c>
      <c r="K24" s="67">
        <f t="shared" si="0"/>
        <v>23.12</v>
      </c>
    </row>
    <row r="25" spans="1:11" ht="12.75" customHeight="1">
      <c r="A25" s="26">
        <v>17</v>
      </c>
      <c r="B25" s="40" t="s">
        <v>195</v>
      </c>
      <c r="C25" s="40" t="s">
        <v>123</v>
      </c>
      <c r="D25" s="41">
        <v>2000</v>
      </c>
      <c r="E25" s="65">
        <v>7.8</v>
      </c>
      <c r="F25" s="66">
        <v>0</v>
      </c>
      <c r="G25" s="66">
        <v>0</v>
      </c>
      <c r="H25" s="66">
        <v>0</v>
      </c>
      <c r="I25" s="66">
        <v>0</v>
      </c>
      <c r="J25" s="20">
        <v>0</v>
      </c>
      <c r="K25" s="67">
        <f t="shared" si="0"/>
        <v>7.8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196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2.75" customHeight="1">
      <c r="A9" s="26">
        <v>1</v>
      </c>
      <c r="B9" s="18" t="s">
        <v>197</v>
      </c>
      <c r="C9" s="18" t="s">
        <v>16</v>
      </c>
      <c r="D9" s="19">
        <v>2005</v>
      </c>
      <c r="E9" s="20">
        <v>50</v>
      </c>
      <c r="F9" s="21">
        <f aca="true" t="shared" si="0" ref="F9:F37">E9</f>
        <v>50</v>
      </c>
    </row>
    <row r="10" spans="1:6" s="7" customFormat="1" ht="12.75" customHeight="1">
      <c r="A10" s="26">
        <v>2</v>
      </c>
      <c r="B10" s="18" t="s">
        <v>198</v>
      </c>
      <c r="C10" s="18" t="s">
        <v>12</v>
      </c>
      <c r="D10" s="19">
        <v>2005</v>
      </c>
      <c r="E10" s="20">
        <v>40</v>
      </c>
      <c r="F10" s="21">
        <f t="shared" si="0"/>
        <v>40</v>
      </c>
    </row>
    <row r="11" spans="1:6" s="7" customFormat="1" ht="12.75" customHeight="1">
      <c r="A11" s="26">
        <v>3</v>
      </c>
      <c r="B11" s="18" t="s">
        <v>199</v>
      </c>
      <c r="C11" s="18" t="s">
        <v>12</v>
      </c>
      <c r="D11" s="19">
        <v>2005</v>
      </c>
      <c r="E11" s="20">
        <v>32.5</v>
      </c>
      <c r="F11" s="21">
        <f t="shared" si="0"/>
        <v>32.5</v>
      </c>
    </row>
    <row r="12" spans="1:6" s="7" customFormat="1" ht="12.75" customHeight="1">
      <c r="A12" s="26">
        <v>4</v>
      </c>
      <c r="B12" s="18" t="s">
        <v>200</v>
      </c>
      <c r="C12" s="18" t="s">
        <v>10</v>
      </c>
      <c r="D12" s="19">
        <v>2005</v>
      </c>
      <c r="E12" s="20">
        <v>27.5</v>
      </c>
      <c r="F12" s="21">
        <f t="shared" si="0"/>
        <v>27.5</v>
      </c>
    </row>
    <row r="13" spans="1:6" s="7" customFormat="1" ht="12.75" customHeight="1">
      <c r="A13" s="26">
        <v>5</v>
      </c>
      <c r="B13" s="18" t="s">
        <v>201</v>
      </c>
      <c r="C13" s="18" t="s">
        <v>12</v>
      </c>
      <c r="D13" s="22">
        <v>2006</v>
      </c>
      <c r="E13" s="20">
        <v>25.5</v>
      </c>
      <c r="F13" s="21">
        <f t="shared" si="0"/>
        <v>25.5</v>
      </c>
    </row>
    <row r="14" spans="1:6" s="7" customFormat="1" ht="12.75" customHeight="1">
      <c r="A14" s="26">
        <v>6</v>
      </c>
      <c r="B14" s="18" t="s">
        <v>202</v>
      </c>
      <c r="C14" s="18" t="s">
        <v>16</v>
      </c>
      <c r="D14" s="19">
        <v>2005</v>
      </c>
      <c r="E14" s="20">
        <v>23.5</v>
      </c>
      <c r="F14" s="21">
        <f t="shared" si="0"/>
        <v>23.5</v>
      </c>
    </row>
    <row r="15" spans="1:6" s="7" customFormat="1" ht="12.75" customHeight="1">
      <c r="A15" s="26">
        <v>7</v>
      </c>
      <c r="B15" s="18" t="s">
        <v>203</v>
      </c>
      <c r="C15" s="18" t="s">
        <v>10</v>
      </c>
      <c r="D15" s="19">
        <v>2005</v>
      </c>
      <c r="E15" s="20">
        <v>21.5</v>
      </c>
      <c r="F15" s="21">
        <f t="shared" si="0"/>
        <v>21.5</v>
      </c>
    </row>
    <row r="16" spans="1:6" s="7" customFormat="1" ht="12.75" customHeight="1">
      <c r="A16" s="26">
        <v>8</v>
      </c>
      <c r="B16" s="18" t="s">
        <v>204</v>
      </c>
      <c r="C16" s="18" t="s">
        <v>59</v>
      </c>
      <c r="D16" s="22">
        <v>2006</v>
      </c>
      <c r="E16" s="20">
        <v>20</v>
      </c>
      <c r="F16" s="21">
        <f t="shared" si="0"/>
        <v>20</v>
      </c>
    </row>
    <row r="17" spans="1:6" s="7" customFormat="1" ht="12.75" customHeight="1">
      <c r="A17" s="26">
        <v>9</v>
      </c>
      <c r="B17" s="18" t="s">
        <v>205</v>
      </c>
      <c r="C17" s="18" t="s">
        <v>44</v>
      </c>
      <c r="D17" s="22">
        <v>2006</v>
      </c>
      <c r="E17" s="20">
        <v>18.5</v>
      </c>
      <c r="F17" s="21">
        <f t="shared" si="0"/>
        <v>18.5</v>
      </c>
    </row>
    <row r="18" spans="1:6" s="7" customFormat="1" ht="12.75" customHeight="1">
      <c r="A18" s="26">
        <v>10</v>
      </c>
      <c r="B18" s="18" t="s">
        <v>206</v>
      </c>
      <c r="C18" s="18" t="s">
        <v>10</v>
      </c>
      <c r="D18" s="19">
        <v>2005</v>
      </c>
      <c r="E18" s="20">
        <v>17</v>
      </c>
      <c r="F18" s="21">
        <f t="shared" si="0"/>
        <v>17</v>
      </c>
    </row>
    <row r="19" spans="1:6" s="7" customFormat="1" ht="12.75" customHeight="1">
      <c r="A19" s="26">
        <v>11</v>
      </c>
      <c r="B19" s="18" t="s">
        <v>207</v>
      </c>
      <c r="C19" s="18" t="s">
        <v>110</v>
      </c>
      <c r="D19" s="19">
        <v>2005</v>
      </c>
      <c r="E19" s="20">
        <v>15.5</v>
      </c>
      <c r="F19" s="21">
        <f t="shared" si="0"/>
        <v>15.5</v>
      </c>
    </row>
    <row r="20" spans="1:6" s="7" customFormat="1" ht="12.75" customHeight="1">
      <c r="A20" s="26">
        <v>12</v>
      </c>
      <c r="B20" s="18" t="s">
        <v>208</v>
      </c>
      <c r="C20" s="18" t="s">
        <v>10</v>
      </c>
      <c r="D20" s="19">
        <v>2005</v>
      </c>
      <c r="E20" s="20">
        <v>14</v>
      </c>
      <c r="F20" s="21">
        <f t="shared" si="0"/>
        <v>14</v>
      </c>
    </row>
    <row r="21" spans="1:6" s="7" customFormat="1" ht="12.75" customHeight="1">
      <c r="A21" s="26">
        <v>13</v>
      </c>
      <c r="B21" s="18" t="s">
        <v>209</v>
      </c>
      <c r="C21" s="18" t="s">
        <v>210</v>
      </c>
      <c r="D21" s="22">
        <v>2006</v>
      </c>
      <c r="E21" s="20">
        <v>13</v>
      </c>
      <c r="F21" s="21">
        <f t="shared" si="0"/>
        <v>13</v>
      </c>
    </row>
    <row r="22" spans="1:6" s="7" customFormat="1" ht="12.75" customHeight="1">
      <c r="A22" s="26">
        <v>14</v>
      </c>
      <c r="B22" s="18" t="s">
        <v>211</v>
      </c>
      <c r="C22" s="18" t="s">
        <v>14</v>
      </c>
      <c r="D22" s="19">
        <v>2005</v>
      </c>
      <c r="E22" s="20">
        <v>12</v>
      </c>
      <c r="F22" s="21">
        <f t="shared" si="0"/>
        <v>12</v>
      </c>
    </row>
    <row r="23" spans="1:6" s="7" customFormat="1" ht="14.25" customHeight="1">
      <c r="A23" s="26">
        <v>15</v>
      </c>
      <c r="B23" s="18" t="s">
        <v>212</v>
      </c>
      <c r="C23" s="18" t="s">
        <v>12</v>
      </c>
      <c r="D23" s="19">
        <v>2005</v>
      </c>
      <c r="E23" s="20">
        <v>11</v>
      </c>
      <c r="F23" s="21">
        <f t="shared" si="0"/>
        <v>11</v>
      </c>
    </row>
    <row r="24" spans="1:6" s="7" customFormat="1" ht="14.25" customHeight="1">
      <c r="A24" s="26">
        <v>16</v>
      </c>
      <c r="B24" s="18" t="s">
        <v>213</v>
      </c>
      <c r="C24" s="18" t="s">
        <v>110</v>
      </c>
      <c r="D24" s="19">
        <v>2005</v>
      </c>
      <c r="E24" s="20">
        <v>10</v>
      </c>
      <c r="F24" s="21">
        <f t="shared" si="0"/>
        <v>10</v>
      </c>
    </row>
    <row r="25" spans="1:6" s="7" customFormat="1" ht="14.25" customHeight="1">
      <c r="A25" s="26">
        <v>17</v>
      </c>
      <c r="B25" s="18" t="s">
        <v>214</v>
      </c>
      <c r="C25" s="18" t="s">
        <v>16</v>
      </c>
      <c r="D25" s="19">
        <v>2005</v>
      </c>
      <c r="E25" s="20">
        <v>9</v>
      </c>
      <c r="F25" s="21">
        <f t="shared" si="0"/>
        <v>9</v>
      </c>
    </row>
    <row r="26" spans="1:6" s="7" customFormat="1" ht="14.25" customHeight="1">
      <c r="A26" s="26">
        <v>18</v>
      </c>
      <c r="B26" s="18" t="s">
        <v>215</v>
      </c>
      <c r="C26" s="18" t="s">
        <v>12</v>
      </c>
      <c r="D26" s="22">
        <v>2006</v>
      </c>
      <c r="E26" s="20">
        <v>8</v>
      </c>
      <c r="F26" s="21">
        <f t="shared" si="0"/>
        <v>8</v>
      </c>
    </row>
    <row r="27" spans="1:6" s="7" customFormat="1" ht="14.25" customHeight="1">
      <c r="A27" s="26">
        <v>19</v>
      </c>
      <c r="B27" s="18" t="s">
        <v>216</v>
      </c>
      <c r="C27" s="18" t="s">
        <v>217</v>
      </c>
      <c r="D27" s="19">
        <v>2005</v>
      </c>
      <c r="E27" s="20">
        <v>7</v>
      </c>
      <c r="F27" s="21">
        <f t="shared" si="0"/>
        <v>7</v>
      </c>
    </row>
    <row r="28" spans="1:6" s="7" customFormat="1" ht="14.25" customHeight="1">
      <c r="A28" s="26">
        <v>20</v>
      </c>
      <c r="B28" s="18" t="s">
        <v>218</v>
      </c>
      <c r="C28" s="18" t="s">
        <v>172</v>
      </c>
      <c r="D28" s="19">
        <v>2005</v>
      </c>
      <c r="E28" s="20">
        <v>6</v>
      </c>
      <c r="F28" s="21">
        <f t="shared" si="0"/>
        <v>6</v>
      </c>
    </row>
    <row r="29" spans="1:6" s="7" customFormat="1" ht="14.25" customHeight="1">
      <c r="A29" s="26">
        <v>21</v>
      </c>
      <c r="B29" s="18" t="s">
        <v>219</v>
      </c>
      <c r="C29" s="18" t="s">
        <v>63</v>
      </c>
      <c r="D29" s="19">
        <v>2005</v>
      </c>
      <c r="E29" s="20">
        <v>5</v>
      </c>
      <c r="F29" s="21">
        <f t="shared" si="0"/>
        <v>5</v>
      </c>
    </row>
    <row r="30" spans="1:6" s="7" customFormat="1" ht="14.25" customHeight="1">
      <c r="A30" s="26">
        <v>22</v>
      </c>
      <c r="B30" s="18" t="s">
        <v>220</v>
      </c>
      <c r="C30" s="18" t="s">
        <v>25</v>
      </c>
      <c r="D30" s="19">
        <v>2005</v>
      </c>
      <c r="E30" s="20">
        <v>4.5</v>
      </c>
      <c r="F30" s="21">
        <f t="shared" si="0"/>
        <v>4.5</v>
      </c>
    </row>
    <row r="31" spans="1:6" s="7" customFormat="1" ht="14.25" customHeight="1">
      <c r="A31" s="26">
        <v>23</v>
      </c>
      <c r="B31" s="18" t="s">
        <v>221</v>
      </c>
      <c r="C31" s="18" t="s">
        <v>16</v>
      </c>
      <c r="D31" s="71">
        <v>2008</v>
      </c>
      <c r="E31" s="20">
        <v>3.75</v>
      </c>
      <c r="F31" s="21">
        <f t="shared" si="0"/>
        <v>3.75</v>
      </c>
    </row>
    <row r="32" spans="1:6" s="7" customFormat="1" ht="14.25" customHeight="1">
      <c r="A32" s="26">
        <v>23</v>
      </c>
      <c r="B32" s="18" t="s">
        <v>222</v>
      </c>
      <c r="C32" s="18" t="s">
        <v>223</v>
      </c>
      <c r="D32" s="22">
        <v>2006</v>
      </c>
      <c r="E32" s="20">
        <v>3.75</v>
      </c>
      <c r="F32" s="21">
        <f t="shared" si="0"/>
        <v>3.75</v>
      </c>
    </row>
    <row r="33" spans="1:6" s="7" customFormat="1" ht="14.25" customHeight="1">
      <c r="A33" s="26">
        <v>25</v>
      </c>
      <c r="B33" s="18" t="s">
        <v>224</v>
      </c>
      <c r="C33" s="18" t="s">
        <v>12</v>
      </c>
      <c r="D33" s="19">
        <v>2005</v>
      </c>
      <c r="E33" s="20">
        <v>3</v>
      </c>
      <c r="F33" s="21">
        <f t="shared" si="0"/>
        <v>3</v>
      </c>
    </row>
    <row r="34" spans="1:6" s="7" customFormat="1" ht="14.25" customHeight="1">
      <c r="A34" s="26">
        <v>26</v>
      </c>
      <c r="B34" s="18" t="s">
        <v>225</v>
      </c>
      <c r="C34" s="18" t="s">
        <v>42</v>
      </c>
      <c r="D34" s="22">
        <v>2006</v>
      </c>
      <c r="E34" s="20">
        <v>2.5</v>
      </c>
      <c r="F34" s="21">
        <f t="shared" si="0"/>
        <v>2.5</v>
      </c>
    </row>
    <row r="35" spans="1:6" s="7" customFormat="1" ht="14.25" customHeight="1">
      <c r="A35" s="26">
        <v>27</v>
      </c>
      <c r="B35" s="18" t="s">
        <v>226</v>
      </c>
      <c r="C35" s="18" t="s">
        <v>227</v>
      </c>
      <c r="D35" s="19">
        <v>2005</v>
      </c>
      <c r="E35" s="20">
        <v>2</v>
      </c>
      <c r="F35" s="21">
        <f t="shared" si="0"/>
        <v>2</v>
      </c>
    </row>
    <row r="36" spans="1:6" s="7" customFormat="1" ht="14.25" customHeight="1">
      <c r="A36" s="26">
        <v>28</v>
      </c>
      <c r="B36" s="18" t="s">
        <v>228</v>
      </c>
      <c r="C36" s="18" t="s">
        <v>110</v>
      </c>
      <c r="D36" s="19">
        <v>2005</v>
      </c>
      <c r="E36" s="20">
        <v>1.5</v>
      </c>
      <c r="F36" s="21">
        <f t="shared" si="0"/>
        <v>1.5</v>
      </c>
    </row>
    <row r="37" spans="1:6" s="7" customFormat="1" ht="14.25" customHeight="1">
      <c r="A37" s="26">
        <v>29</v>
      </c>
      <c r="B37" s="18" t="s">
        <v>229</v>
      </c>
      <c r="C37" s="18" t="s">
        <v>16</v>
      </c>
      <c r="D37" s="19">
        <v>2005</v>
      </c>
      <c r="E37" s="20">
        <v>1</v>
      </c>
      <c r="F37" s="21">
        <f t="shared" si="0"/>
        <v>1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6" width="11.00390625" style="33" customWidth="1"/>
    <col min="7" max="7" width="8.8515625" style="33" customWidth="1"/>
    <col min="8" max="8" width="9.140625" style="33" customWidth="1"/>
    <col min="9" max="9" width="11.00390625" style="1" customWidth="1"/>
    <col min="10" max="10" width="10.28125" style="1" customWidth="1"/>
    <col min="11" max="23" width="8.00390625" style="1" customWidth="1"/>
    <col min="24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1" ht="12.75" customHeight="1">
      <c r="A2" s="8"/>
      <c r="D2" s="8"/>
      <c r="E2" s="34"/>
      <c r="F2" s="34"/>
      <c r="G2" s="34"/>
      <c r="H2" s="34"/>
      <c r="I2" s="8"/>
      <c r="J2" s="8"/>
      <c r="K2" s="8"/>
    </row>
    <row r="3" spans="1:11" ht="16.5" customHeight="1">
      <c r="A3" s="72" t="s">
        <v>230</v>
      </c>
      <c r="B3" s="10"/>
      <c r="C3" s="10"/>
      <c r="D3" s="11"/>
      <c r="E3" s="57"/>
      <c r="F3" s="57"/>
      <c r="G3" s="57"/>
      <c r="H3" s="57"/>
      <c r="I3" s="11"/>
      <c r="J3" s="11"/>
      <c r="K3" s="11"/>
    </row>
    <row r="4" spans="1:11" ht="12.75" customHeight="1">
      <c r="A4" s="8"/>
      <c r="D4" s="8"/>
      <c r="E4" s="34"/>
      <c r="F4" s="34"/>
      <c r="G4" s="34"/>
      <c r="H4" s="34"/>
      <c r="I4" s="8"/>
      <c r="J4" s="8"/>
      <c r="K4" s="8"/>
    </row>
    <row r="5" spans="1:11" ht="12.75" customHeight="1">
      <c r="A5" s="8"/>
      <c r="D5" s="8"/>
      <c r="E5" s="34"/>
      <c r="F5" s="34"/>
      <c r="G5" s="34"/>
      <c r="H5" s="34"/>
      <c r="I5" s="8"/>
      <c r="J5" s="8"/>
      <c r="K5" s="8"/>
    </row>
    <row r="6" spans="1:11" ht="23.25" customHeight="1">
      <c r="A6" s="13" t="s">
        <v>2</v>
      </c>
      <c r="B6" s="14" t="s">
        <v>3</v>
      </c>
      <c r="C6" s="14" t="s">
        <v>4</v>
      </c>
      <c r="D6" s="13" t="s">
        <v>5</v>
      </c>
      <c r="E6" s="62" t="s">
        <v>175</v>
      </c>
      <c r="F6" s="62" t="s">
        <v>231</v>
      </c>
      <c r="G6" s="13" t="s">
        <v>53</v>
      </c>
      <c r="H6" s="13" t="s">
        <v>54</v>
      </c>
      <c r="I6" s="13" t="s">
        <v>55</v>
      </c>
      <c r="J6" s="13" t="s">
        <v>56</v>
      </c>
      <c r="K6" s="13" t="s">
        <v>7</v>
      </c>
    </row>
    <row r="7" spans="1:11" ht="12.75" customHeight="1">
      <c r="A7" s="13"/>
      <c r="B7" s="13"/>
      <c r="C7" s="13"/>
      <c r="D7" s="13"/>
      <c r="E7" s="64">
        <v>43254</v>
      </c>
      <c r="F7" s="64">
        <v>43303</v>
      </c>
      <c r="G7" s="24">
        <v>43328</v>
      </c>
      <c r="H7" s="24">
        <v>43344</v>
      </c>
      <c r="I7" s="25">
        <v>43189</v>
      </c>
      <c r="J7" s="25">
        <v>43227</v>
      </c>
      <c r="K7" s="13"/>
    </row>
    <row r="8" spans="1:11" ht="12.75" customHeight="1">
      <c r="A8" s="13"/>
      <c r="B8" s="13"/>
      <c r="C8" s="13"/>
      <c r="D8" s="13"/>
      <c r="E8" s="37">
        <v>0.5</v>
      </c>
      <c r="F8" s="37">
        <v>0.5</v>
      </c>
      <c r="G8" s="13">
        <v>1</v>
      </c>
      <c r="H8" s="13">
        <v>0.75</v>
      </c>
      <c r="I8" s="16" t="s">
        <v>232</v>
      </c>
      <c r="J8" s="16" t="s">
        <v>8</v>
      </c>
      <c r="K8" s="13"/>
    </row>
    <row r="9" spans="1:23" s="33" customFormat="1" ht="12.75" customHeight="1">
      <c r="A9" s="26">
        <v>1</v>
      </c>
      <c r="B9" s="18" t="s">
        <v>233</v>
      </c>
      <c r="C9" s="28" t="s">
        <v>16</v>
      </c>
      <c r="D9" s="41">
        <v>2003</v>
      </c>
      <c r="E9" s="42">
        <v>40</v>
      </c>
      <c r="F9" s="42">
        <v>32.5</v>
      </c>
      <c r="G9" s="42">
        <v>14</v>
      </c>
      <c r="H9" s="42">
        <v>32.25</v>
      </c>
      <c r="I9" s="20">
        <v>68</v>
      </c>
      <c r="J9" s="73">
        <v>100</v>
      </c>
      <c r="K9" s="45">
        <f aca="true" t="shared" si="0" ref="K9:K47">LARGE(E9:H9,1)+LARGE(I9:J9,1)+LARGE(I9:J9,2)</f>
        <v>208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33" customFormat="1" ht="12.75" customHeight="1">
      <c r="A10" s="26">
        <v>2</v>
      </c>
      <c r="B10" s="49" t="s">
        <v>234</v>
      </c>
      <c r="C10" s="27" t="s">
        <v>75</v>
      </c>
      <c r="D10" s="41">
        <v>2003</v>
      </c>
      <c r="E10" s="42">
        <v>0</v>
      </c>
      <c r="F10" s="42">
        <v>0</v>
      </c>
      <c r="G10" s="42">
        <v>0</v>
      </c>
      <c r="H10" s="42">
        <v>0</v>
      </c>
      <c r="I10" s="20">
        <v>85</v>
      </c>
      <c r="J10" s="73">
        <v>40</v>
      </c>
      <c r="K10" s="45">
        <f t="shared" si="0"/>
        <v>125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33" customFormat="1" ht="12.75" customHeight="1">
      <c r="A11" s="26">
        <v>3</v>
      </c>
      <c r="B11" s="18" t="s">
        <v>235</v>
      </c>
      <c r="C11" s="28" t="s">
        <v>96</v>
      </c>
      <c r="D11" s="41">
        <v>2003</v>
      </c>
      <c r="E11" s="42">
        <v>0</v>
      </c>
      <c r="F11" s="42">
        <v>0</v>
      </c>
      <c r="G11" s="42">
        <v>0</v>
      </c>
      <c r="H11" s="42">
        <v>0</v>
      </c>
      <c r="I11" s="20">
        <v>39.95</v>
      </c>
      <c r="J11" s="73">
        <v>80</v>
      </c>
      <c r="K11" s="45">
        <f t="shared" si="0"/>
        <v>119.95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33" customFormat="1" ht="12.75" customHeight="1">
      <c r="A12" s="26">
        <v>4</v>
      </c>
      <c r="B12" s="18" t="s">
        <v>236</v>
      </c>
      <c r="C12" s="28" t="s">
        <v>18</v>
      </c>
      <c r="D12" s="41">
        <v>2003</v>
      </c>
      <c r="E12" s="42">
        <v>0</v>
      </c>
      <c r="F12" s="42">
        <v>0</v>
      </c>
      <c r="G12" s="42">
        <v>0</v>
      </c>
      <c r="H12" s="42">
        <v>0</v>
      </c>
      <c r="I12" s="20">
        <v>43.35</v>
      </c>
      <c r="J12" s="73">
        <v>65</v>
      </c>
      <c r="K12" s="45">
        <f t="shared" si="0"/>
        <v>108.35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33" customFormat="1" ht="12.75" customHeight="1">
      <c r="A13" s="26">
        <v>5</v>
      </c>
      <c r="B13" s="49" t="s">
        <v>237</v>
      </c>
      <c r="C13" s="27" t="s">
        <v>112</v>
      </c>
      <c r="D13" s="41">
        <v>2004</v>
      </c>
      <c r="E13" s="42">
        <v>0</v>
      </c>
      <c r="F13" s="42">
        <v>0</v>
      </c>
      <c r="G13" s="42">
        <v>0</v>
      </c>
      <c r="H13" s="42">
        <v>0</v>
      </c>
      <c r="I13" s="20">
        <v>55.25</v>
      </c>
      <c r="J13" s="73">
        <v>47</v>
      </c>
      <c r="K13" s="45">
        <f t="shared" si="0"/>
        <v>102.25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33" customFormat="1" ht="12.75" customHeight="1">
      <c r="A14" s="26">
        <v>6</v>
      </c>
      <c r="B14" s="49" t="s">
        <v>238</v>
      </c>
      <c r="C14" s="27" t="s">
        <v>71</v>
      </c>
      <c r="D14" s="41">
        <v>2003</v>
      </c>
      <c r="E14" s="42">
        <v>0</v>
      </c>
      <c r="F14" s="42">
        <v>0</v>
      </c>
      <c r="G14" s="42">
        <v>0</v>
      </c>
      <c r="H14" s="42">
        <v>0</v>
      </c>
      <c r="I14" s="20">
        <v>28.9</v>
      </c>
      <c r="J14" s="73">
        <v>43</v>
      </c>
      <c r="K14" s="45">
        <f t="shared" si="0"/>
        <v>71.9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33" customFormat="1" ht="12.75" customHeight="1">
      <c r="A15" s="26">
        <v>7</v>
      </c>
      <c r="B15" s="49" t="s">
        <v>239</v>
      </c>
      <c r="C15" s="27" t="s">
        <v>25</v>
      </c>
      <c r="D15" s="41">
        <v>2003</v>
      </c>
      <c r="E15" s="42">
        <v>0</v>
      </c>
      <c r="F15" s="42">
        <v>0</v>
      </c>
      <c r="G15" s="42">
        <v>0</v>
      </c>
      <c r="H15" s="42">
        <v>0</v>
      </c>
      <c r="I15" s="20">
        <v>10.2</v>
      </c>
      <c r="J15" s="73">
        <v>55</v>
      </c>
      <c r="K15" s="45">
        <f t="shared" si="0"/>
        <v>65.2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33" customFormat="1" ht="12.75" customHeight="1">
      <c r="A16" s="26">
        <v>8</v>
      </c>
      <c r="B16" s="49" t="s">
        <v>240</v>
      </c>
      <c r="C16" s="27" t="s">
        <v>96</v>
      </c>
      <c r="D16" s="41">
        <v>2004</v>
      </c>
      <c r="E16" s="42">
        <v>0</v>
      </c>
      <c r="F16" s="42">
        <v>0</v>
      </c>
      <c r="G16" s="42">
        <v>0</v>
      </c>
      <c r="H16" s="42">
        <v>0</v>
      </c>
      <c r="I16" s="20">
        <v>23.8</v>
      </c>
      <c r="J16" s="73">
        <v>34</v>
      </c>
      <c r="K16" s="45">
        <f t="shared" si="0"/>
        <v>57.8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33" customFormat="1" ht="12.75" customHeight="1">
      <c r="A17" s="26">
        <v>9</v>
      </c>
      <c r="B17" s="49" t="s">
        <v>241</v>
      </c>
      <c r="C17" s="27" t="s">
        <v>85</v>
      </c>
      <c r="D17" s="41">
        <v>2003</v>
      </c>
      <c r="E17" s="42">
        <v>0</v>
      </c>
      <c r="F17" s="42">
        <v>0</v>
      </c>
      <c r="G17" s="42">
        <v>0</v>
      </c>
      <c r="H17" s="42">
        <v>0</v>
      </c>
      <c r="I17" s="20">
        <v>26.35</v>
      </c>
      <c r="J17" s="73">
        <v>31</v>
      </c>
      <c r="K17" s="45">
        <f t="shared" si="0"/>
        <v>57.35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33" customFormat="1" ht="12.75" customHeight="1">
      <c r="A18" s="26">
        <v>10</v>
      </c>
      <c r="B18" s="74" t="s">
        <v>242</v>
      </c>
      <c r="C18" s="27" t="s">
        <v>25</v>
      </c>
      <c r="D18" s="41">
        <v>2003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73">
        <v>51</v>
      </c>
      <c r="K18" s="45">
        <f t="shared" si="0"/>
        <v>51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33" customFormat="1" ht="12.75" customHeight="1">
      <c r="A19" s="26">
        <v>11</v>
      </c>
      <c r="B19" s="49" t="s">
        <v>243</v>
      </c>
      <c r="C19" s="27" t="s">
        <v>166</v>
      </c>
      <c r="D19" s="41">
        <v>2004</v>
      </c>
      <c r="E19" s="42">
        <v>0</v>
      </c>
      <c r="F19" s="42">
        <v>0</v>
      </c>
      <c r="G19" s="42">
        <v>0</v>
      </c>
      <c r="H19" s="42">
        <v>0</v>
      </c>
      <c r="I19" s="20">
        <v>46.75</v>
      </c>
      <c r="J19" s="20">
        <v>0</v>
      </c>
      <c r="K19" s="45">
        <f t="shared" si="0"/>
        <v>46.75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33" customFormat="1" ht="12.75" customHeight="1">
      <c r="A20" s="26">
        <v>12</v>
      </c>
      <c r="B20" s="49" t="s">
        <v>244</v>
      </c>
      <c r="C20" s="27" t="s">
        <v>20</v>
      </c>
      <c r="D20" s="41">
        <v>2003</v>
      </c>
      <c r="E20" s="42">
        <v>0</v>
      </c>
      <c r="F20" s="42">
        <v>0</v>
      </c>
      <c r="G20" s="42">
        <v>0</v>
      </c>
      <c r="H20" s="42">
        <v>0</v>
      </c>
      <c r="I20" s="20">
        <v>22.1</v>
      </c>
      <c r="J20" s="73">
        <v>24</v>
      </c>
      <c r="K20" s="45">
        <f t="shared" si="0"/>
        <v>46.1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33" customFormat="1" ht="12.75" customHeight="1">
      <c r="A21" s="26">
        <v>12</v>
      </c>
      <c r="B21" s="49" t="s">
        <v>245</v>
      </c>
      <c r="C21" s="27" t="s">
        <v>67</v>
      </c>
      <c r="D21" s="41">
        <v>2003</v>
      </c>
      <c r="E21" s="42">
        <v>0</v>
      </c>
      <c r="F21" s="42">
        <v>0</v>
      </c>
      <c r="G21" s="42">
        <v>0</v>
      </c>
      <c r="H21" s="42">
        <v>0</v>
      </c>
      <c r="I21" s="20">
        <v>36.55</v>
      </c>
      <c r="J21" s="75">
        <v>9.5</v>
      </c>
      <c r="K21" s="45">
        <f t="shared" si="0"/>
        <v>46.05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33" customFormat="1" ht="12.75" customHeight="1">
      <c r="A22" s="26">
        <v>14</v>
      </c>
      <c r="B22" s="49" t="s">
        <v>246</v>
      </c>
      <c r="C22" s="27" t="s">
        <v>12</v>
      </c>
      <c r="D22" s="41">
        <v>2004</v>
      </c>
      <c r="E22" s="42">
        <v>0</v>
      </c>
      <c r="F22" s="42">
        <v>0</v>
      </c>
      <c r="G22" s="42">
        <v>0</v>
      </c>
      <c r="H22" s="42">
        <v>0</v>
      </c>
      <c r="I22" s="20">
        <v>17</v>
      </c>
      <c r="J22" s="75">
        <v>27</v>
      </c>
      <c r="K22" s="45">
        <f t="shared" si="0"/>
        <v>44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33" customFormat="1" ht="14.25" customHeight="1">
      <c r="A23" s="26">
        <v>15</v>
      </c>
      <c r="B23" s="49" t="s">
        <v>247</v>
      </c>
      <c r="C23" s="27" t="s">
        <v>248</v>
      </c>
      <c r="D23" s="41">
        <v>2003</v>
      </c>
      <c r="E23" s="42">
        <v>0</v>
      </c>
      <c r="F23" s="42">
        <v>0</v>
      </c>
      <c r="G23" s="42">
        <v>0</v>
      </c>
      <c r="H23" s="42">
        <v>0</v>
      </c>
      <c r="I23" s="20">
        <v>34</v>
      </c>
      <c r="J23" s="73">
        <v>7</v>
      </c>
      <c r="K23" s="45">
        <f t="shared" si="0"/>
        <v>41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33" customFormat="1" ht="14.25" customHeight="1">
      <c r="A24" s="26">
        <v>16</v>
      </c>
      <c r="B24" s="74" t="s">
        <v>249</v>
      </c>
      <c r="C24" s="27" t="s">
        <v>12</v>
      </c>
      <c r="D24" s="41">
        <v>2004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73">
        <v>37</v>
      </c>
      <c r="K24" s="45">
        <f t="shared" si="0"/>
        <v>37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33" customFormat="1" ht="14.25" customHeight="1">
      <c r="A25" s="26">
        <v>17</v>
      </c>
      <c r="B25" s="49" t="s">
        <v>250</v>
      </c>
      <c r="C25" s="27" t="s">
        <v>67</v>
      </c>
      <c r="D25" s="41">
        <v>2003</v>
      </c>
      <c r="E25" s="42">
        <v>0</v>
      </c>
      <c r="F25" s="42">
        <v>0</v>
      </c>
      <c r="G25" s="42">
        <v>0</v>
      </c>
      <c r="H25" s="42">
        <v>0</v>
      </c>
      <c r="I25" s="20">
        <v>8.5</v>
      </c>
      <c r="J25" s="75">
        <v>27</v>
      </c>
      <c r="K25" s="45">
        <f t="shared" si="0"/>
        <v>35.5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33" customFormat="1" ht="14.25" customHeight="1">
      <c r="A26" s="26">
        <v>18</v>
      </c>
      <c r="B26" s="49" t="s">
        <v>251</v>
      </c>
      <c r="C26" s="27" t="s">
        <v>102</v>
      </c>
      <c r="D26" s="41">
        <v>2004</v>
      </c>
      <c r="E26" s="42">
        <v>0</v>
      </c>
      <c r="F26" s="42">
        <v>0</v>
      </c>
      <c r="G26" s="42">
        <v>0</v>
      </c>
      <c r="H26" s="42">
        <v>0</v>
      </c>
      <c r="I26" s="20">
        <v>18.7</v>
      </c>
      <c r="J26" s="73">
        <v>14</v>
      </c>
      <c r="K26" s="45">
        <f t="shared" si="0"/>
        <v>32.7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33" customFormat="1" ht="14.25" customHeight="1">
      <c r="A27" s="26">
        <v>19</v>
      </c>
      <c r="B27" s="49" t="s">
        <v>252</v>
      </c>
      <c r="C27" s="27" t="s">
        <v>12</v>
      </c>
      <c r="D27" s="41">
        <v>2003</v>
      </c>
      <c r="E27" s="42">
        <v>0</v>
      </c>
      <c r="F27" s="42">
        <v>0</v>
      </c>
      <c r="G27" s="42">
        <v>0</v>
      </c>
      <c r="H27" s="42">
        <v>0</v>
      </c>
      <c r="I27" s="20">
        <v>31.45</v>
      </c>
      <c r="J27" s="20">
        <v>0</v>
      </c>
      <c r="K27" s="45">
        <f t="shared" si="0"/>
        <v>31.45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33" customFormat="1" ht="14.25" customHeight="1">
      <c r="A28" s="26">
        <v>20</v>
      </c>
      <c r="B28" s="74" t="s">
        <v>253</v>
      </c>
      <c r="C28" s="27" t="s">
        <v>75</v>
      </c>
      <c r="D28" s="41">
        <v>2003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73">
        <v>22</v>
      </c>
      <c r="K28" s="45">
        <f t="shared" si="0"/>
        <v>22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33" customFormat="1" ht="14.25" customHeight="1">
      <c r="A29" s="26">
        <v>21</v>
      </c>
      <c r="B29" s="49" t="s">
        <v>254</v>
      </c>
      <c r="C29" s="27" t="s">
        <v>67</v>
      </c>
      <c r="D29" s="41">
        <v>2003</v>
      </c>
      <c r="E29" s="42">
        <v>0</v>
      </c>
      <c r="F29" s="42">
        <v>0</v>
      </c>
      <c r="G29" s="42">
        <v>0</v>
      </c>
      <c r="H29" s="42">
        <v>0</v>
      </c>
      <c r="I29" s="20">
        <v>2.55</v>
      </c>
      <c r="J29" s="73">
        <v>18</v>
      </c>
      <c r="K29" s="45">
        <f t="shared" si="0"/>
        <v>20.55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33" customFormat="1" ht="14.25" customHeight="1">
      <c r="A30" s="26">
        <v>22</v>
      </c>
      <c r="B30" s="49" t="s">
        <v>255</v>
      </c>
      <c r="C30" s="27" t="s">
        <v>85</v>
      </c>
      <c r="D30" s="41">
        <v>2003</v>
      </c>
      <c r="E30" s="42">
        <v>0</v>
      </c>
      <c r="F30" s="42">
        <v>0</v>
      </c>
      <c r="G30" s="42">
        <v>0</v>
      </c>
      <c r="H30" s="42">
        <v>0</v>
      </c>
      <c r="I30" s="20">
        <v>20.4</v>
      </c>
      <c r="J30" s="20">
        <v>0</v>
      </c>
      <c r="K30" s="45">
        <f t="shared" si="0"/>
        <v>20.4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33" customFormat="1" ht="14.25" customHeight="1">
      <c r="A31" s="26">
        <v>23</v>
      </c>
      <c r="B31" s="74" t="s">
        <v>256</v>
      </c>
      <c r="C31" s="54" t="s">
        <v>227</v>
      </c>
      <c r="D31" s="41">
        <v>2004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73">
        <v>20</v>
      </c>
      <c r="K31" s="45">
        <f t="shared" si="0"/>
        <v>20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33" customFormat="1" ht="14.25" customHeight="1">
      <c r="A32" s="26">
        <v>24</v>
      </c>
      <c r="B32" s="49" t="s">
        <v>257</v>
      </c>
      <c r="C32" s="27" t="s">
        <v>96</v>
      </c>
      <c r="D32" s="41">
        <v>2004</v>
      </c>
      <c r="E32" s="42">
        <v>0</v>
      </c>
      <c r="F32" s="42">
        <v>0</v>
      </c>
      <c r="G32" s="42">
        <v>0</v>
      </c>
      <c r="H32" s="42">
        <v>0</v>
      </c>
      <c r="I32" s="20">
        <v>7.65</v>
      </c>
      <c r="J32" s="73">
        <v>12</v>
      </c>
      <c r="K32" s="45">
        <f t="shared" si="0"/>
        <v>19.65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33" customFormat="1" ht="14.25" customHeight="1">
      <c r="A33" s="26">
        <v>25</v>
      </c>
      <c r="B33" s="74" t="s">
        <v>258</v>
      </c>
      <c r="C33" s="54" t="s">
        <v>10</v>
      </c>
      <c r="D33" s="41">
        <v>2003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73">
        <v>16</v>
      </c>
      <c r="K33" s="45">
        <f t="shared" si="0"/>
        <v>16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33" customFormat="1" ht="14.25" customHeight="1">
      <c r="A34" s="26">
        <v>26</v>
      </c>
      <c r="B34" s="49" t="s">
        <v>259</v>
      </c>
      <c r="C34" s="27" t="s">
        <v>12</v>
      </c>
      <c r="D34" s="41">
        <v>2004</v>
      </c>
      <c r="E34" s="42">
        <v>0</v>
      </c>
      <c r="F34" s="42">
        <v>0</v>
      </c>
      <c r="G34" s="42">
        <v>0</v>
      </c>
      <c r="H34" s="42">
        <v>0</v>
      </c>
      <c r="I34" s="20">
        <v>15.3</v>
      </c>
      <c r="J34" s="20">
        <v>0</v>
      </c>
      <c r="K34" s="45">
        <f t="shared" si="0"/>
        <v>15.3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33" customFormat="1" ht="14.25" customHeight="1">
      <c r="A35" s="26">
        <v>27</v>
      </c>
      <c r="B35" s="49" t="s">
        <v>260</v>
      </c>
      <c r="C35" s="27" t="s">
        <v>20</v>
      </c>
      <c r="D35" s="41">
        <v>2003</v>
      </c>
      <c r="E35" s="42">
        <v>0</v>
      </c>
      <c r="F35" s="42">
        <v>0</v>
      </c>
      <c r="G35" s="42">
        <v>0</v>
      </c>
      <c r="H35" s="42">
        <v>0</v>
      </c>
      <c r="I35" s="20">
        <v>11.9</v>
      </c>
      <c r="J35" s="73">
        <v>3</v>
      </c>
      <c r="K35" s="45">
        <f t="shared" si="0"/>
        <v>14.9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33" customFormat="1" ht="14.25" customHeight="1">
      <c r="A36" s="26">
        <v>28</v>
      </c>
      <c r="B36" s="49" t="s">
        <v>261</v>
      </c>
      <c r="C36" s="27" t="s">
        <v>96</v>
      </c>
      <c r="D36" s="41">
        <v>2003</v>
      </c>
      <c r="E36" s="42">
        <v>0</v>
      </c>
      <c r="F36" s="42">
        <v>0</v>
      </c>
      <c r="G36" s="42">
        <v>0</v>
      </c>
      <c r="H36" s="42">
        <v>0</v>
      </c>
      <c r="I36" s="20">
        <v>13.6</v>
      </c>
      <c r="J36" s="20">
        <v>0</v>
      </c>
      <c r="K36" s="45">
        <f t="shared" si="0"/>
        <v>13.6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33" customFormat="1" ht="14.25" customHeight="1">
      <c r="A37" s="26">
        <v>29</v>
      </c>
      <c r="B37" s="49" t="s">
        <v>262</v>
      </c>
      <c r="C37" s="27" t="s">
        <v>71</v>
      </c>
      <c r="D37" s="41">
        <v>2004</v>
      </c>
      <c r="E37" s="42">
        <v>0</v>
      </c>
      <c r="F37" s="42">
        <v>0</v>
      </c>
      <c r="G37" s="42">
        <v>0</v>
      </c>
      <c r="H37" s="42">
        <v>0</v>
      </c>
      <c r="I37" s="20">
        <v>3.4</v>
      </c>
      <c r="J37" s="73">
        <v>8</v>
      </c>
      <c r="K37" s="45">
        <f t="shared" si="0"/>
        <v>11.4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33" customFormat="1" ht="14.25" customHeight="1">
      <c r="A38" s="26">
        <v>30</v>
      </c>
      <c r="B38" s="74" t="s">
        <v>263</v>
      </c>
      <c r="C38" s="54" t="s">
        <v>71</v>
      </c>
      <c r="D38" s="41">
        <v>2003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75">
        <v>9.5</v>
      </c>
      <c r="K38" s="45">
        <f t="shared" si="0"/>
        <v>9.5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33" customFormat="1" ht="14.25" customHeight="1">
      <c r="A39" s="26">
        <v>31</v>
      </c>
      <c r="B39" s="49" t="s">
        <v>264</v>
      </c>
      <c r="C39" s="27" t="s">
        <v>96</v>
      </c>
      <c r="D39" s="41">
        <v>2003</v>
      </c>
      <c r="E39" s="42">
        <v>0</v>
      </c>
      <c r="F39" s="42">
        <v>0</v>
      </c>
      <c r="G39" s="42">
        <v>0</v>
      </c>
      <c r="H39" s="42">
        <v>0</v>
      </c>
      <c r="I39" s="20">
        <v>5.95</v>
      </c>
      <c r="J39" s="73">
        <v>2</v>
      </c>
      <c r="K39" s="45">
        <f t="shared" si="0"/>
        <v>7.95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33" customFormat="1" ht="14.25" customHeight="1">
      <c r="A40" s="26">
        <v>32</v>
      </c>
      <c r="B40" s="49" t="s">
        <v>265</v>
      </c>
      <c r="C40" s="27" t="s">
        <v>266</v>
      </c>
      <c r="D40" s="41">
        <v>2004</v>
      </c>
      <c r="E40" s="42">
        <v>0</v>
      </c>
      <c r="F40" s="42">
        <v>0</v>
      </c>
      <c r="G40" s="42">
        <v>0</v>
      </c>
      <c r="H40" s="42">
        <v>0</v>
      </c>
      <c r="I40" s="20">
        <v>6.8</v>
      </c>
      <c r="J40" s="20">
        <v>0</v>
      </c>
      <c r="K40" s="45">
        <f t="shared" si="0"/>
        <v>6.8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33" customFormat="1" ht="14.25" customHeight="1">
      <c r="A41" s="26">
        <v>33</v>
      </c>
      <c r="B41" s="49" t="s">
        <v>267</v>
      </c>
      <c r="C41" s="27" t="s">
        <v>96</v>
      </c>
      <c r="D41" s="41">
        <v>2003</v>
      </c>
      <c r="E41" s="42">
        <v>0</v>
      </c>
      <c r="F41" s="42">
        <v>0</v>
      </c>
      <c r="G41" s="42">
        <v>0</v>
      </c>
      <c r="H41" s="42">
        <v>0</v>
      </c>
      <c r="I41" s="20">
        <v>0</v>
      </c>
      <c r="J41" s="73">
        <v>6</v>
      </c>
      <c r="K41" s="45">
        <f t="shared" si="0"/>
        <v>6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33" customFormat="1" ht="14.25" customHeight="1">
      <c r="A42" s="26">
        <v>34</v>
      </c>
      <c r="B42" s="49" t="s">
        <v>268</v>
      </c>
      <c r="C42" s="27" t="s">
        <v>269</v>
      </c>
      <c r="D42" s="41">
        <v>2003</v>
      </c>
      <c r="E42" s="42">
        <v>0</v>
      </c>
      <c r="F42" s="42">
        <v>0</v>
      </c>
      <c r="G42" s="42">
        <v>0</v>
      </c>
      <c r="H42" s="42">
        <v>0</v>
      </c>
      <c r="I42" s="20">
        <v>5.1</v>
      </c>
      <c r="J42" s="20">
        <v>0</v>
      </c>
      <c r="K42" s="45">
        <f t="shared" si="0"/>
        <v>5.1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33" customFormat="1" ht="14.25" customHeight="1">
      <c r="A43" s="26">
        <v>35</v>
      </c>
      <c r="B43" s="74" t="s">
        <v>270</v>
      </c>
      <c r="C43" s="27" t="s">
        <v>67</v>
      </c>
      <c r="D43" s="41">
        <v>2003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73">
        <v>5</v>
      </c>
      <c r="K43" s="45">
        <f t="shared" si="0"/>
        <v>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33" customFormat="1" ht="14.25" customHeight="1">
      <c r="A44" s="26">
        <v>36</v>
      </c>
      <c r="B44" s="49" t="s">
        <v>271</v>
      </c>
      <c r="C44" s="27" t="s">
        <v>172</v>
      </c>
      <c r="D44" s="41">
        <v>2003</v>
      </c>
      <c r="E44" s="42">
        <v>0</v>
      </c>
      <c r="F44" s="42">
        <v>0</v>
      </c>
      <c r="G44" s="42">
        <v>0</v>
      </c>
      <c r="H44" s="42">
        <v>0</v>
      </c>
      <c r="I44" s="20">
        <v>4.25</v>
      </c>
      <c r="J44" s="20">
        <v>0</v>
      </c>
      <c r="K44" s="45">
        <f t="shared" si="0"/>
        <v>4.25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33" customFormat="1" ht="14.25" customHeight="1">
      <c r="A45" s="26">
        <v>37</v>
      </c>
      <c r="B45" s="74" t="s">
        <v>272</v>
      </c>
      <c r="C45" s="54" t="s">
        <v>110</v>
      </c>
      <c r="D45" s="41">
        <v>2004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73">
        <v>4</v>
      </c>
      <c r="K45" s="45">
        <f t="shared" si="0"/>
        <v>4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33" customFormat="1" ht="14.25" customHeight="1">
      <c r="A46" s="26">
        <v>38</v>
      </c>
      <c r="B46" s="49" t="s">
        <v>273</v>
      </c>
      <c r="C46" s="27" t="s">
        <v>16</v>
      </c>
      <c r="D46" s="41">
        <v>2003</v>
      </c>
      <c r="E46" s="42">
        <v>0</v>
      </c>
      <c r="F46" s="42">
        <v>0</v>
      </c>
      <c r="G46" s="42">
        <v>0</v>
      </c>
      <c r="H46" s="42">
        <v>0</v>
      </c>
      <c r="I46" s="20">
        <v>1.7000000000000002</v>
      </c>
      <c r="J46" s="20">
        <v>0</v>
      </c>
      <c r="K46" s="45">
        <f t="shared" si="0"/>
        <v>1.7000000000000002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33" customFormat="1" ht="14.25" customHeight="1">
      <c r="A47" s="26">
        <v>39</v>
      </c>
      <c r="B47" s="74" t="s">
        <v>274</v>
      </c>
      <c r="C47" s="54" t="s">
        <v>96</v>
      </c>
      <c r="D47" s="41">
        <v>2003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73">
        <v>1</v>
      </c>
      <c r="K47" s="45">
        <f t="shared" si="0"/>
        <v>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5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8.8515625" style="1" customWidth="1"/>
    <col min="7" max="7" width="6.8515625" style="1" customWidth="1"/>
    <col min="8" max="8" width="9.421875" style="33" customWidth="1"/>
    <col min="9" max="9" width="10.57421875" style="33" customWidth="1"/>
    <col min="10" max="10" width="9.28125" style="33" customWidth="1"/>
    <col min="11" max="11" width="11.57421875" style="33" customWidth="1"/>
    <col min="12" max="12" width="9.28125" style="6" customWidth="1"/>
    <col min="13" max="27" width="8.00390625" style="1" customWidth="1"/>
    <col min="28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1" ht="12.75" customHeight="1">
      <c r="A2" s="8"/>
      <c r="D2" s="8"/>
      <c r="E2" s="8"/>
      <c r="F2" s="8"/>
      <c r="G2" s="8"/>
      <c r="H2" s="34"/>
      <c r="I2" s="34"/>
      <c r="J2" s="34"/>
      <c r="K2" s="34"/>
    </row>
    <row r="3" spans="1:11" ht="12.75" customHeight="1">
      <c r="A3" s="72" t="s">
        <v>275</v>
      </c>
      <c r="B3" s="10"/>
      <c r="C3" s="10"/>
      <c r="D3" s="11"/>
      <c r="E3" s="11"/>
      <c r="F3" s="11"/>
      <c r="G3" s="11"/>
      <c r="H3" s="35"/>
      <c r="I3" s="35"/>
      <c r="J3" s="35"/>
      <c r="K3" s="35"/>
    </row>
    <row r="4" spans="1:11" ht="12.75" customHeight="1">
      <c r="A4" s="8"/>
      <c r="D4" s="8"/>
      <c r="E4" s="8"/>
      <c r="F4" s="8"/>
      <c r="G4" s="8"/>
      <c r="H4" s="34"/>
      <c r="I4" s="34"/>
      <c r="J4" s="34"/>
      <c r="K4" s="34"/>
    </row>
    <row r="5" spans="1:11" ht="12.75" customHeight="1">
      <c r="A5" s="8"/>
      <c r="D5" s="8"/>
      <c r="E5" s="8"/>
      <c r="F5" s="8"/>
      <c r="G5" s="8"/>
      <c r="H5" s="34"/>
      <c r="I5" s="34"/>
      <c r="J5" s="34"/>
      <c r="K5" s="34"/>
    </row>
    <row r="6" spans="1:12" ht="22.5" customHeight="1">
      <c r="A6" s="37" t="s">
        <v>2</v>
      </c>
      <c r="B6" s="38" t="s">
        <v>3</v>
      </c>
      <c r="C6" s="38" t="s">
        <v>4</v>
      </c>
      <c r="D6" s="37" t="s">
        <v>5</v>
      </c>
      <c r="E6" s="13" t="s">
        <v>53</v>
      </c>
      <c r="F6" s="13" t="s">
        <v>54</v>
      </c>
      <c r="G6" s="37" t="s">
        <v>276</v>
      </c>
      <c r="H6" s="37" t="s">
        <v>118</v>
      </c>
      <c r="I6" s="37" t="s">
        <v>55</v>
      </c>
      <c r="J6" s="13" t="s">
        <v>56</v>
      </c>
      <c r="K6" s="13" t="s">
        <v>119</v>
      </c>
      <c r="L6" s="13" t="s">
        <v>7</v>
      </c>
    </row>
    <row r="7" spans="1:12" ht="12.75" customHeight="1">
      <c r="A7" s="37"/>
      <c r="B7" s="37"/>
      <c r="C7" s="37"/>
      <c r="D7" s="37"/>
      <c r="E7" s="24">
        <v>43328</v>
      </c>
      <c r="F7" s="24">
        <v>43344</v>
      </c>
      <c r="G7" s="37"/>
      <c r="H7" s="39" t="s">
        <v>120</v>
      </c>
      <c r="I7" s="25">
        <v>43189</v>
      </c>
      <c r="J7" s="25">
        <v>43227</v>
      </c>
      <c r="K7" s="15">
        <v>43276</v>
      </c>
      <c r="L7" s="13"/>
    </row>
    <row r="8" spans="1:12" ht="12.75" customHeight="1">
      <c r="A8" s="37"/>
      <c r="B8" s="37"/>
      <c r="C8" s="37"/>
      <c r="D8" s="37"/>
      <c r="E8" s="13">
        <v>1</v>
      </c>
      <c r="F8" s="13">
        <v>0.75</v>
      </c>
      <c r="G8" s="37"/>
      <c r="H8" s="39" t="s">
        <v>8</v>
      </c>
      <c r="I8" s="39" t="s">
        <v>277</v>
      </c>
      <c r="J8" s="16" t="s">
        <v>8</v>
      </c>
      <c r="K8" s="16" t="s">
        <v>8</v>
      </c>
      <c r="L8" s="13"/>
    </row>
    <row r="9" spans="1:27" s="33" customFormat="1" ht="12.75" customHeight="1">
      <c r="A9" s="26">
        <v>1</v>
      </c>
      <c r="B9" s="27" t="s">
        <v>278</v>
      </c>
      <c r="C9" s="27" t="s">
        <v>18</v>
      </c>
      <c r="D9" s="41">
        <v>2002</v>
      </c>
      <c r="E9" s="76">
        <v>24</v>
      </c>
      <c r="F9" s="76">
        <v>48.75</v>
      </c>
      <c r="G9" s="43">
        <v>11.2</v>
      </c>
      <c r="H9" s="44">
        <v>100</v>
      </c>
      <c r="I9" s="44">
        <v>75.2</v>
      </c>
      <c r="J9" s="77">
        <v>100</v>
      </c>
      <c r="K9" s="44">
        <v>100</v>
      </c>
      <c r="L9" s="45">
        <f aca="true" t="shared" si="0" ref="L9:L55">LARGE(E9:F9,1)+LARGE(G9:K9,1)+LARGE(G9:K9,2)+LARGE(G9:K9,3)</f>
        <v>348.75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33" customFormat="1" ht="12.75" customHeight="1">
      <c r="A10" s="26">
        <v>2</v>
      </c>
      <c r="B10" s="40" t="s">
        <v>279</v>
      </c>
      <c r="C10" s="40" t="s">
        <v>18</v>
      </c>
      <c r="D10" s="41">
        <v>2001</v>
      </c>
      <c r="E10" s="42">
        <v>0</v>
      </c>
      <c r="F10" s="42">
        <v>0</v>
      </c>
      <c r="G10" s="42">
        <v>0</v>
      </c>
      <c r="H10" s="20">
        <v>65</v>
      </c>
      <c r="I10" s="20">
        <v>94</v>
      </c>
      <c r="J10" s="73">
        <v>80</v>
      </c>
      <c r="K10" s="20">
        <v>34</v>
      </c>
      <c r="L10" s="45">
        <f t="shared" si="0"/>
        <v>239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33" customFormat="1" ht="12.75" customHeight="1">
      <c r="A11" s="26">
        <v>3</v>
      </c>
      <c r="B11" s="27" t="s">
        <v>280</v>
      </c>
      <c r="C11" s="27" t="s">
        <v>96</v>
      </c>
      <c r="D11" s="41">
        <v>2002</v>
      </c>
      <c r="E11" s="76">
        <v>3.5</v>
      </c>
      <c r="F11" s="42">
        <v>0</v>
      </c>
      <c r="G11" s="42">
        <v>0</v>
      </c>
      <c r="H11" s="44">
        <v>80</v>
      </c>
      <c r="I11" s="44">
        <v>47.94</v>
      </c>
      <c r="J11" s="77">
        <v>55</v>
      </c>
      <c r="K11" s="44">
        <v>80</v>
      </c>
      <c r="L11" s="45">
        <f t="shared" si="0"/>
        <v>218.5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33" customFormat="1" ht="12.75" customHeight="1">
      <c r="A12" s="26">
        <v>4</v>
      </c>
      <c r="B12" s="27" t="s">
        <v>281</v>
      </c>
      <c r="C12" s="27" t="s">
        <v>10</v>
      </c>
      <c r="D12" s="41">
        <v>2002</v>
      </c>
      <c r="E12" s="42">
        <v>0</v>
      </c>
      <c r="F12" s="76">
        <v>3.75</v>
      </c>
      <c r="G12" s="42">
        <v>0</v>
      </c>
      <c r="H12" s="44">
        <v>55</v>
      </c>
      <c r="I12" s="44">
        <v>61.1</v>
      </c>
      <c r="J12" s="77">
        <v>65</v>
      </c>
      <c r="K12" s="44">
        <v>65</v>
      </c>
      <c r="L12" s="45">
        <f t="shared" si="0"/>
        <v>194.85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3" customFormat="1" ht="14.25" customHeight="1">
      <c r="A13" s="26">
        <v>5</v>
      </c>
      <c r="B13" s="27" t="s">
        <v>282</v>
      </c>
      <c r="C13" s="27" t="s">
        <v>67</v>
      </c>
      <c r="D13" s="41">
        <v>2002</v>
      </c>
      <c r="E13" s="42">
        <v>0</v>
      </c>
      <c r="F13" s="42">
        <v>0</v>
      </c>
      <c r="G13" s="42">
        <v>0</v>
      </c>
      <c r="H13" s="44">
        <v>35.5</v>
      </c>
      <c r="I13" s="44">
        <v>51.7</v>
      </c>
      <c r="J13" s="77">
        <v>51</v>
      </c>
      <c r="K13" s="44">
        <v>51</v>
      </c>
      <c r="L13" s="45">
        <f t="shared" si="0"/>
        <v>153.7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3" customFormat="1" ht="14.25" customHeight="1">
      <c r="A14" s="26">
        <v>6</v>
      </c>
      <c r="B14" s="27" t="s">
        <v>283</v>
      </c>
      <c r="C14" s="27" t="s">
        <v>25</v>
      </c>
      <c r="D14" s="41">
        <v>2002</v>
      </c>
      <c r="E14" s="42">
        <v>0</v>
      </c>
      <c r="F14" s="42">
        <v>0</v>
      </c>
      <c r="G14" s="42">
        <v>0</v>
      </c>
      <c r="H14" s="44">
        <v>51</v>
      </c>
      <c r="I14" s="44">
        <v>0</v>
      </c>
      <c r="J14" s="77">
        <v>24</v>
      </c>
      <c r="K14" s="44">
        <v>55</v>
      </c>
      <c r="L14" s="45">
        <f t="shared" si="0"/>
        <v>130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3" customFormat="1" ht="14.25" customHeight="1">
      <c r="A15" s="26">
        <v>7</v>
      </c>
      <c r="B15" s="27" t="s">
        <v>284</v>
      </c>
      <c r="C15" s="27" t="s">
        <v>25</v>
      </c>
      <c r="D15" s="41">
        <v>2002</v>
      </c>
      <c r="E15" s="42">
        <v>0</v>
      </c>
      <c r="F15" s="42">
        <v>0</v>
      </c>
      <c r="G15" s="42">
        <v>0</v>
      </c>
      <c r="H15" s="44">
        <v>47</v>
      </c>
      <c r="I15" s="44">
        <v>0</v>
      </c>
      <c r="J15" s="77">
        <v>37</v>
      </c>
      <c r="K15" s="44">
        <v>43</v>
      </c>
      <c r="L15" s="45">
        <f t="shared" si="0"/>
        <v>127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12" s="33" customFormat="1" ht="14.25" customHeight="1">
      <c r="A16" s="26">
        <v>8</v>
      </c>
      <c r="B16" s="27" t="s">
        <v>285</v>
      </c>
      <c r="C16" s="27" t="s">
        <v>18</v>
      </c>
      <c r="D16" s="41">
        <v>2002</v>
      </c>
      <c r="E16" s="42">
        <v>0</v>
      </c>
      <c r="F16" s="42">
        <v>0</v>
      </c>
      <c r="G16" s="42">
        <v>0</v>
      </c>
      <c r="H16" s="44">
        <v>43</v>
      </c>
      <c r="I16" s="44">
        <v>31.96</v>
      </c>
      <c r="J16" s="78">
        <v>32.5</v>
      </c>
      <c r="K16" s="44">
        <v>37</v>
      </c>
      <c r="L16" s="45">
        <f t="shared" si="0"/>
        <v>112.5</v>
      </c>
    </row>
    <row r="17" spans="1:27" s="33" customFormat="1" ht="14.25" customHeight="1">
      <c r="A17" s="26">
        <v>9</v>
      </c>
      <c r="B17" s="49" t="s">
        <v>286</v>
      </c>
      <c r="C17" s="50" t="s">
        <v>75</v>
      </c>
      <c r="D17" s="41">
        <v>2002</v>
      </c>
      <c r="E17" s="42">
        <v>0</v>
      </c>
      <c r="F17" s="42">
        <v>0</v>
      </c>
      <c r="G17" s="42">
        <v>0</v>
      </c>
      <c r="H17" s="44">
        <v>29.5</v>
      </c>
      <c r="I17" s="44">
        <v>40.42</v>
      </c>
      <c r="J17" s="78">
        <v>32.5</v>
      </c>
      <c r="K17" s="44">
        <v>28</v>
      </c>
      <c r="L17" s="45">
        <f t="shared" si="0"/>
        <v>102.42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3" customFormat="1" ht="14.25" customHeight="1">
      <c r="A18" s="26">
        <v>10</v>
      </c>
      <c r="B18" s="49" t="s">
        <v>287</v>
      </c>
      <c r="C18" s="40" t="s">
        <v>16</v>
      </c>
      <c r="D18" s="41">
        <v>2001</v>
      </c>
      <c r="E18" s="42">
        <v>0</v>
      </c>
      <c r="F18" s="42">
        <v>0</v>
      </c>
      <c r="G18" s="76">
        <v>0</v>
      </c>
      <c r="H18" s="44">
        <v>25</v>
      </c>
      <c r="I18" s="44">
        <v>44.18</v>
      </c>
      <c r="J18" s="77">
        <v>28</v>
      </c>
      <c r="K18" s="44">
        <v>24</v>
      </c>
      <c r="L18" s="45">
        <f t="shared" si="0"/>
        <v>97.18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3" customFormat="1" ht="14.25" customHeight="1">
      <c r="A19" s="26">
        <v>11</v>
      </c>
      <c r="B19" s="27" t="s">
        <v>288</v>
      </c>
      <c r="C19" s="27" t="s">
        <v>105</v>
      </c>
      <c r="D19" s="41">
        <v>2001</v>
      </c>
      <c r="E19" s="42">
        <v>0</v>
      </c>
      <c r="F19" s="42">
        <v>0</v>
      </c>
      <c r="G19" s="44">
        <v>0</v>
      </c>
      <c r="H19" s="20">
        <v>21</v>
      </c>
      <c r="I19" s="20">
        <v>29.14</v>
      </c>
      <c r="J19" s="73">
        <v>20</v>
      </c>
      <c r="K19" s="20">
        <v>47</v>
      </c>
      <c r="L19" s="45">
        <f t="shared" si="0"/>
        <v>97.14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3" customFormat="1" ht="14.25" customHeight="1">
      <c r="A20" s="26">
        <v>12</v>
      </c>
      <c r="B20" s="27" t="s">
        <v>289</v>
      </c>
      <c r="C20" s="27" t="s">
        <v>12</v>
      </c>
      <c r="D20" s="41">
        <v>2001</v>
      </c>
      <c r="E20" s="42">
        <v>0</v>
      </c>
      <c r="F20" s="42">
        <v>0</v>
      </c>
      <c r="G20" s="42">
        <v>0</v>
      </c>
      <c r="H20" s="20">
        <v>17</v>
      </c>
      <c r="I20" s="20">
        <v>24.44</v>
      </c>
      <c r="J20" s="73">
        <v>43</v>
      </c>
      <c r="K20" s="20">
        <v>22</v>
      </c>
      <c r="L20" s="45">
        <f t="shared" si="0"/>
        <v>89.44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3" customFormat="1" ht="14.25" customHeight="1">
      <c r="A21" s="26">
        <v>13</v>
      </c>
      <c r="B21" s="49" t="s">
        <v>290</v>
      </c>
      <c r="C21" s="50" t="s">
        <v>10</v>
      </c>
      <c r="D21" s="41">
        <v>2001</v>
      </c>
      <c r="E21" s="42">
        <v>0</v>
      </c>
      <c r="F21" s="42">
        <v>0</v>
      </c>
      <c r="G21" s="76">
        <v>0</v>
      </c>
      <c r="H21" s="44">
        <v>35.5</v>
      </c>
      <c r="I21" s="44">
        <v>0</v>
      </c>
      <c r="J21" s="77">
        <v>12</v>
      </c>
      <c r="K21" s="44">
        <v>40</v>
      </c>
      <c r="L21" s="45">
        <f t="shared" si="0"/>
        <v>87.5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33" customFormat="1" ht="14.25" customHeight="1">
      <c r="A22" s="26">
        <v>14</v>
      </c>
      <c r="B22" s="27" t="s">
        <v>291</v>
      </c>
      <c r="C22" s="27" t="s">
        <v>96</v>
      </c>
      <c r="D22" s="41">
        <v>2002</v>
      </c>
      <c r="E22" s="42">
        <v>0</v>
      </c>
      <c r="F22" s="42">
        <v>0</v>
      </c>
      <c r="G22" s="42">
        <v>0</v>
      </c>
      <c r="H22" s="44">
        <v>40</v>
      </c>
      <c r="I22" s="44">
        <v>34.78</v>
      </c>
      <c r="J22" s="44">
        <v>0</v>
      </c>
      <c r="K22" s="44">
        <v>12</v>
      </c>
      <c r="L22" s="45">
        <f t="shared" si="0"/>
        <v>86.78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33" customFormat="1" ht="14.25" customHeight="1">
      <c r="A23" s="26">
        <v>15</v>
      </c>
      <c r="B23" s="40" t="s">
        <v>292</v>
      </c>
      <c r="C23" s="40" t="s">
        <v>75</v>
      </c>
      <c r="D23" s="41">
        <v>2001</v>
      </c>
      <c r="E23" s="42">
        <v>0</v>
      </c>
      <c r="F23" s="42">
        <v>0</v>
      </c>
      <c r="G23" s="44">
        <v>0</v>
      </c>
      <c r="H23" s="20">
        <v>29.5</v>
      </c>
      <c r="I23" s="20">
        <v>37.6</v>
      </c>
      <c r="J23" s="73">
        <v>10</v>
      </c>
      <c r="K23" s="20">
        <v>18</v>
      </c>
      <c r="L23" s="45">
        <f t="shared" si="0"/>
        <v>85.1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33" customFormat="1" ht="14.25" customHeight="1">
      <c r="A24" s="26">
        <v>16</v>
      </c>
      <c r="B24" s="40" t="s">
        <v>293</v>
      </c>
      <c r="C24" s="40" t="s">
        <v>75</v>
      </c>
      <c r="D24" s="41">
        <v>2001</v>
      </c>
      <c r="E24" s="42">
        <v>0</v>
      </c>
      <c r="F24" s="42">
        <v>0</v>
      </c>
      <c r="G24" s="44">
        <v>0</v>
      </c>
      <c r="H24" s="20">
        <v>21</v>
      </c>
      <c r="I24" s="20">
        <v>26.32</v>
      </c>
      <c r="J24" s="73">
        <v>22</v>
      </c>
      <c r="K24" s="20">
        <v>26</v>
      </c>
      <c r="L24" s="45">
        <f t="shared" si="0"/>
        <v>74.32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33" customFormat="1" ht="14.25" customHeight="1">
      <c r="A25" s="26">
        <v>17</v>
      </c>
      <c r="B25" s="27" t="s">
        <v>294</v>
      </c>
      <c r="C25" s="27" t="s">
        <v>59</v>
      </c>
      <c r="D25" s="41">
        <v>2001</v>
      </c>
      <c r="E25" s="42">
        <v>0</v>
      </c>
      <c r="F25" s="42">
        <v>0</v>
      </c>
      <c r="G25" s="44">
        <v>0</v>
      </c>
      <c r="H25" s="20">
        <v>25</v>
      </c>
      <c r="I25" s="20">
        <v>13.16</v>
      </c>
      <c r="J25" s="44">
        <v>0</v>
      </c>
      <c r="K25" s="44">
        <v>31</v>
      </c>
      <c r="L25" s="45">
        <f t="shared" si="0"/>
        <v>69.16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33" customFormat="1" ht="14.25" customHeight="1">
      <c r="A26" s="26">
        <v>18</v>
      </c>
      <c r="B26" s="27" t="s">
        <v>295</v>
      </c>
      <c r="C26" s="27" t="s">
        <v>25</v>
      </c>
      <c r="D26" s="41">
        <v>2001</v>
      </c>
      <c r="E26" s="42">
        <v>0</v>
      </c>
      <c r="F26" s="42">
        <v>0</v>
      </c>
      <c r="G26" s="44">
        <v>0</v>
      </c>
      <c r="H26" s="76">
        <v>0</v>
      </c>
      <c r="I26" s="44">
        <v>20.68</v>
      </c>
      <c r="J26" s="77">
        <v>47</v>
      </c>
      <c r="K26" s="44">
        <v>0</v>
      </c>
      <c r="L26" s="45">
        <f t="shared" si="0"/>
        <v>67.68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33" customFormat="1" ht="14.25" customHeight="1">
      <c r="A27" s="26">
        <v>19</v>
      </c>
      <c r="B27" s="30" t="s">
        <v>296</v>
      </c>
      <c r="C27" s="50" t="s">
        <v>12</v>
      </c>
      <c r="D27" s="41">
        <v>2002</v>
      </c>
      <c r="E27" s="42">
        <v>0</v>
      </c>
      <c r="F27" s="42">
        <v>0</v>
      </c>
      <c r="G27" s="76">
        <v>0</v>
      </c>
      <c r="H27" s="44">
        <v>5.5</v>
      </c>
      <c r="I27" s="44">
        <v>9.4</v>
      </c>
      <c r="J27" s="77">
        <v>26</v>
      </c>
      <c r="K27" s="44">
        <v>20</v>
      </c>
      <c r="L27" s="45">
        <f t="shared" si="0"/>
        <v>55.4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33" customFormat="1" ht="14.25" customHeight="1">
      <c r="A28" s="26">
        <v>20</v>
      </c>
      <c r="B28" s="27" t="s">
        <v>297</v>
      </c>
      <c r="C28" s="27" t="s">
        <v>172</v>
      </c>
      <c r="D28" s="41">
        <v>2001</v>
      </c>
      <c r="E28" s="42">
        <v>0</v>
      </c>
      <c r="F28" s="42">
        <v>0</v>
      </c>
      <c r="G28" s="44">
        <v>0</v>
      </c>
      <c r="H28" s="76">
        <v>0</v>
      </c>
      <c r="I28" s="44">
        <v>7.52</v>
      </c>
      <c r="J28" s="77">
        <v>40</v>
      </c>
      <c r="K28" s="44">
        <v>0</v>
      </c>
      <c r="L28" s="45">
        <f t="shared" si="0"/>
        <v>47.519999999999996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12" ht="15" customHeight="1">
      <c r="A29" s="26">
        <v>21</v>
      </c>
      <c r="B29" s="18" t="s">
        <v>298</v>
      </c>
      <c r="C29" s="28" t="s">
        <v>99</v>
      </c>
      <c r="D29" s="41">
        <v>2002</v>
      </c>
      <c r="E29" s="42">
        <v>0</v>
      </c>
      <c r="F29" s="42">
        <v>0</v>
      </c>
      <c r="G29" s="42">
        <v>0</v>
      </c>
      <c r="H29" s="44">
        <v>7.5</v>
      </c>
      <c r="I29" s="44">
        <v>0</v>
      </c>
      <c r="J29" s="77">
        <v>18</v>
      </c>
      <c r="K29" s="44">
        <v>8</v>
      </c>
      <c r="L29" s="45">
        <f t="shared" si="0"/>
        <v>33.5</v>
      </c>
    </row>
    <row r="30" spans="1:12" ht="15" customHeight="1">
      <c r="A30" s="26">
        <v>22</v>
      </c>
      <c r="B30" s="49" t="s">
        <v>299</v>
      </c>
      <c r="C30" s="27" t="s">
        <v>269</v>
      </c>
      <c r="D30" s="41">
        <v>2002</v>
      </c>
      <c r="E30" s="42">
        <v>0</v>
      </c>
      <c r="F30" s="42">
        <v>0</v>
      </c>
      <c r="G30" s="42">
        <v>0</v>
      </c>
      <c r="H30" s="44">
        <v>7.5</v>
      </c>
      <c r="I30" s="44">
        <v>22.56</v>
      </c>
      <c r="J30" s="44">
        <v>0</v>
      </c>
      <c r="K30" s="44">
        <v>0</v>
      </c>
      <c r="L30" s="45">
        <f t="shared" si="0"/>
        <v>30.06</v>
      </c>
    </row>
    <row r="31" spans="1:12" ht="15" customHeight="1">
      <c r="A31" s="26">
        <v>23</v>
      </c>
      <c r="B31" s="49" t="s">
        <v>300</v>
      </c>
      <c r="C31" s="27" t="s">
        <v>248</v>
      </c>
      <c r="D31" s="41">
        <v>2001</v>
      </c>
      <c r="E31" s="42">
        <v>0</v>
      </c>
      <c r="F31" s="42">
        <v>0</v>
      </c>
      <c r="G31" s="42">
        <v>0</v>
      </c>
      <c r="H31" s="76">
        <v>0</v>
      </c>
      <c r="I31" s="44">
        <v>11.28</v>
      </c>
      <c r="J31" s="44">
        <v>0</v>
      </c>
      <c r="K31" s="44">
        <v>16</v>
      </c>
      <c r="L31" s="45">
        <f t="shared" si="0"/>
        <v>27.28</v>
      </c>
    </row>
    <row r="32" spans="1:12" ht="15" customHeight="1">
      <c r="A32" s="26">
        <v>24</v>
      </c>
      <c r="B32" s="27" t="s">
        <v>301</v>
      </c>
      <c r="C32" s="27" t="s">
        <v>12</v>
      </c>
      <c r="D32" s="41">
        <v>2002</v>
      </c>
      <c r="E32" s="42">
        <v>0</v>
      </c>
      <c r="F32" s="42">
        <v>0</v>
      </c>
      <c r="G32" s="42">
        <v>0</v>
      </c>
      <c r="H32" s="44">
        <v>3.5</v>
      </c>
      <c r="I32" s="44">
        <v>16.92</v>
      </c>
      <c r="J32" s="77">
        <v>6</v>
      </c>
      <c r="K32" s="44">
        <v>0</v>
      </c>
      <c r="L32" s="45">
        <f t="shared" si="0"/>
        <v>26.42</v>
      </c>
    </row>
    <row r="33" spans="1:12" ht="15" customHeight="1">
      <c r="A33" s="26">
        <v>24</v>
      </c>
      <c r="B33" s="49" t="s">
        <v>302</v>
      </c>
      <c r="C33" s="27" t="s">
        <v>12</v>
      </c>
      <c r="D33" s="41">
        <v>2001</v>
      </c>
      <c r="E33" s="42">
        <v>0</v>
      </c>
      <c r="F33" s="42">
        <v>0</v>
      </c>
      <c r="G33" s="76">
        <v>0</v>
      </c>
      <c r="H33" s="44">
        <v>17</v>
      </c>
      <c r="I33" s="44">
        <v>1.88</v>
      </c>
      <c r="J33" s="78">
        <v>7.5</v>
      </c>
      <c r="K33" s="44">
        <v>0</v>
      </c>
      <c r="L33" s="45">
        <f t="shared" si="0"/>
        <v>26.38</v>
      </c>
    </row>
    <row r="34" spans="1:12" ht="15" customHeight="1">
      <c r="A34" s="26">
        <v>26</v>
      </c>
      <c r="B34" s="18" t="s">
        <v>303</v>
      </c>
      <c r="C34" s="28" t="s">
        <v>83</v>
      </c>
      <c r="D34" s="41">
        <v>2002</v>
      </c>
      <c r="E34" s="42">
        <v>0</v>
      </c>
      <c r="F34" s="42">
        <v>0</v>
      </c>
      <c r="G34" s="42">
        <v>0</v>
      </c>
      <c r="H34" s="76">
        <v>0</v>
      </c>
      <c r="I34" s="44">
        <v>8.46</v>
      </c>
      <c r="J34" s="77">
        <v>1</v>
      </c>
      <c r="K34" s="44">
        <v>14</v>
      </c>
      <c r="L34" s="45">
        <f t="shared" si="0"/>
        <v>23.46</v>
      </c>
    </row>
    <row r="35" spans="1:12" ht="15" customHeight="1">
      <c r="A35" s="26">
        <v>27</v>
      </c>
      <c r="B35" s="30" t="s">
        <v>304</v>
      </c>
      <c r="C35" s="50" t="s">
        <v>172</v>
      </c>
      <c r="D35" s="41">
        <v>2001</v>
      </c>
      <c r="E35" s="42">
        <v>0</v>
      </c>
      <c r="F35" s="42">
        <v>0</v>
      </c>
      <c r="G35" s="76">
        <v>0</v>
      </c>
      <c r="H35" s="44">
        <v>1.5</v>
      </c>
      <c r="I35" s="44">
        <v>5.64</v>
      </c>
      <c r="J35" s="77">
        <v>16</v>
      </c>
      <c r="K35" s="44">
        <v>0</v>
      </c>
      <c r="L35" s="45">
        <f t="shared" si="0"/>
        <v>23.14</v>
      </c>
    </row>
    <row r="36" spans="1:12" ht="15" customHeight="1">
      <c r="A36" s="26">
        <v>28</v>
      </c>
      <c r="B36" s="30" t="s">
        <v>305</v>
      </c>
      <c r="C36" s="50" t="s">
        <v>16</v>
      </c>
      <c r="D36" s="41">
        <v>2001</v>
      </c>
      <c r="E36" s="42">
        <v>0</v>
      </c>
      <c r="F36" s="42">
        <v>0</v>
      </c>
      <c r="G36" s="76">
        <v>0</v>
      </c>
      <c r="H36" s="44">
        <v>9.5</v>
      </c>
      <c r="I36" s="44">
        <v>3.76</v>
      </c>
      <c r="J36" s="44">
        <v>0</v>
      </c>
      <c r="K36" s="44">
        <v>9</v>
      </c>
      <c r="L36" s="45">
        <f t="shared" si="0"/>
        <v>22.259999999999998</v>
      </c>
    </row>
    <row r="37" spans="1:12" ht="15" customHeight="1">
      <c r="A37" s="26">
        <v>29</v>
      </c>
      <c r="B37" s="30" t="s">
        <v>306</v>
      </c>
      <c r="C37" s="27" t="s">
        <v>307</v>
      </c>
      <c r="D37" s="41">
        <v>2001</v>
      </c>
      <c r="E37" s="42">
        <v>0</v>
      </c>
      <c r="F37" s="42">
        <v>0</v>
      </c>
      <c r="G37" s="44">
        <v>0</v>
      </c>
      <c r="H37" s="44">
        <v>0</v>
      </c>
      <c r="I37" s="44">
        <v>15.04</v>
      </c>
      <c r="J37" s="44">
        <v>0</v>
      </c>
      <c r="K37" s="44">
        <v>7</v>
      </c>
      <c r="L37" s="45">
        <f t="shared" si="0"/>
        <v>22.04</v>
      </c>
    </row>
    <row r="38" spans="1:12" ht="15" customHeight="1">
      <c r="A38" s="26">
        <v>30</v>
      </c>
      <c r="B38" s="30" t="s">
        <v>308</v>
      </c>
      <c r="C38" s="27" t="s">
        <v>155</v>
      </c>
      <c r="D38" s="41">
        <v>2002</v>
      </c>
      <c r="E38" s="42">
        <v>0</v>
      </c>
      <c r="F38" s="42">
        <v>0</v>
      </c>
      <c r="G38" s="76">
        <v>0</v>
      </c>
      <c r="H38" s="44">
        <v>13</v>
      </c>
      <c r="I38" s="44">
        <v>0</v>
      </c>
      <c r="J38" s="44">
        <v>0</v>
      </c>
      <c r="K38" s="44">
        <v>6</v>
      </c>
      <c r="L38" s="45">
        <f t="shared" si="0"/>
        <v>19</v>
      </c>
    </row>
    <row r="39" spans="1:12" ht="15" customHeight="1">
      <c r="A39" s="26">
        <v>31</v>
      </c>
      <c r="B39" s="49" t="s">
        <v>309</v>
      </c>
      <c r="C39" s="27" t="s">
        <v>310</v>
      </c>
      <c r="D39" s="41">
        <v>2002</v>
      </c>
      <c r="E39" s="42">
        <v>0</v>
      </c>
      <c r="F39" s="42">
        <v>0</v>
      </c>
      <c r="G39" s="42">
        <v>0</v>
      </c>
      <c r="H39" s="76">
        <v>0</v>
      </c>
      <c r="I39" s="44">
        <v>18.8</v>
      </c>
      <c r="J39" s="44">
        <v>0</v>
      </c>
      <c r="K39" s="44">
        <v>0</v>
      </c>
      <c r="L39" s="45">
        <f t="shared" si="0"/>
        <v>18.8</v>
      </c>
    </row>
    <row r="40" spans="1:12" ht="15" customHeight="1">
      <c r="A40" s="26">
        <v>32</v>
      </c>
      <c r="B40" s="18" t="s">
        <v>311</v>
      </c>
      <c r="C40" s="28" t="s">
        <v>18</v>
      </c>
      <c r="D40" s="41">
        <v>2002</v>
      </c>
      <c r="E40" s="42">
        <v>0</v>
      </c>
      <c r="F40" s="42">
        <v>0</v>
      </c>
      <c r="G40" s="42">
        <v>0</v>
      </c>
      <c r="H40" s="76">
        <v>0</v>
      </c>
      <c r="I40" s="44">
        <v>2.82</v>
      </c>
      <c r="J40" s="77">
        <v>14</v>
      </c>
      <c r="K40" s="44">
        <v>0</v>
      </c>
      <c r="L40" s="45">
        <f t="shared" si="0"/>
        <v>16.82</v>
      </c>
    </row>
    <row r="41" spans="1:12" ht="15" customHeight="1">
      <c r="A41" s="26">
        <v>33</v>
      </c>
      <c r="B41" s="30" t="s">
        <v>312</v>
      </c>
      <c r="C41" s="28" t="s">
        <v>99</v>
      </c>
      <c r="D41" s="41">
        <v>2001</v>
      </c>
      <c r="E41" s="42">
        <v>0</v>
      </c>
      <c r="F41" s="42">
        <v>0</v>
      </c>
      <c r="G41" s="76">
        <v>0</v>
      </c>
      <c r="H41" s="44">
        <v>13</v>
      </c>
      <c r="I41" s="44">
        <v>0</v>
      </c>
      <c r="J41" s="44">
        <v>0</v>
      </c>
      <c r="K41" s="44">
        <v>0</v>
      </c>
      <c r="L41" s="45">
        <f t="shared" si="0"/>
        <v>13</v>
      </c>
    </row>
    <row r="42" spans="1:12" ht="15" customHeight="1">
      <c r="A42" s="26">
        <v>34</v>
      </c>
      <c r="B42" s="18" t="s">
        <v>313</v>
      </c>
      <c r="C42" s="28" t="s">
        <v>108</v>
      </c>
      <c r="D42" s="41">
        <v>2002</v>
      </c>
      <c r="E42" s="42">
        <v>0</v>
      </c>
      <c r="F42" s="42">
        <v>0</v>
      </c>
      <c r="G42" s="42">
        <v>0</v>
      </c>
      <c r="H42" s="76">
        <v>0</v>
      </c>
      <c r="I42" s="44">
        <v>4.7</v>
      </c>
      <c r="J42" s="77">
        <v>5</v>
      </c>
      <c r="K42" s="44">
        <v>2</v>
      </c>
      <c r="L42" s="45">
        <f t="shared" si="0"/>
        <v>11.7</v>
      </c>
    </row>
    <row r="43" spans="1:12" ht="15" customHeight="1">
      <c r="A43" s="26">
        <v>35</v>
      </c>
      <c r="B43" s="18" t="s">
        <v>314</v>
      </c>
      <c r="C43" s="28" t="s">
        <v>153</v>
      </c>
      <c r="D43" s="55">
        <v>2001</v>
      </c>
      <c r="E43" s="42">
        <v>0</v>
      </c>
      <c r="F43" s="42">
        <v>0</v>
      </c>
      <c r="G43" s="76">
        <v>0</v>
      </c>
      <c r="H43" s="76">
        <v>0</v>
      </c>
      <c r="I43" s="76">
        <v>0</v>
      </c>
      <c r="J43" s="76">
        <v>0</v>
      </c>
      <c r="K43" s="44">
        <v>10</v>
      </c>
      <c r="L43" s="45">
        <f t="shared" si="0"/>
        <v>10</v>
      </c>
    </row>
    <row r="44" spans="1:12" ht="15" customHeight="1">
      <c r="A44" s="26">
        <v>36</v>
      </c>
      <c r="B44" s="30" t="s">
        <v>315</v>
      </c>
      <c r="C44" s="50" t="s">
        <v>172</v>
      </c>
      <c r="D44" s="41">
        <v>2001</v>
      </c>
      <c r="E44" s="42">
        <v>0</v>
      </c>
      <c r="F44" s="42">
        <v>0</v>
      </c>
      <c r="G44" s="76">
        <v>0</v>
      </c>
      <c r="H44" s="44">
        <v>9.5</v>
      </c>
      <c r="I44" s="44">
        <v>0</v>
      </c>
      <c r="J44" s="44">
        <v>0</v>
      </c>
      <c r="K44" s="44">
        <v>0</v>
      </c>
      <c r="L44" s="45">
        <f t="shared" si="0"/>
        <v>9.5</v>
      </c>
    </row>
    <row r="45" spans="1:12" ht="15" customHeight="1">
      <c r="A45" s="26">
        <v>37</v>
      </c>
      <c r="B45" s="79" t="s">
        <v>316</v>
      </c>
      <c r="C45" s="27" t="s">
        <v>71</v>
      </c>
      <c r="D45" s="41">
        <v>2001</v>
      </c>
      <c r="E45" s="42">
        <v>0</v>
      </c>
      <c r="F45" s="42">
        <v>0</v>
      </c>
      <c r="G45" s="76">
        <v>0</v>
      </c>
      <c r="H45" s="76">
        <v>0</v>
      </c>
      <c r="I45" s="76">
        <v>0</v>
      </c>
      <c r="J45" s="77">
        <v>9</v>
      </c>
      <c r="K45" s="44">
        <v>0</v>
      </c>
      <c r="L45" s="45">
        <f t="shared" si="0"/>
        <v>9</v>
      </c>
    </row>
    <row r="46" spans="1:12" ht="15" customHeight="1">
      <c r="A46" s="26">
        <v>37</v>
      </c>
      <c r="B46" s="79" t="s">
        <v>317</v>
      </c>
      <c r="C46" s="27" t="s">
        <v>105</v>
      </c>
      <c r="D46" s="41">
        <v>2001</v>
      </c>
      <c r="E46" s="42">
        <v>0</v>
      </c>
      <c r="F46" s="42">
        <v>0</v>
      </c>
      <c r="G46" s="76">
        <v>0</v>
      </c>
      <c r="H46" s="76">
        <v>0</v>
      </c>
      <c r="I46" s="76">
        <v>0</v>
      </c>
      <c r="J46" s="77">
        <v>4</v>
      </c>
      <c r="K46" s="44">
        <v>5</v>
      </c>
      <c r="L46" s="45">
        <f t="shared" si="0"/>
        <v>9</v>
      </c>
    </row>
    <row r="47" spans="1:12" ht="15" customHeight="1">
      <c r="A47" s="26">
        <v>39</v>
      </c>
      <c r="B47" s="79" t="s">
        <v>318</v>
      </c>
      <c r="C47" s="27" t="s">
        <v>99</v>
      </c>
      <c r="D47" s="41">
        <v>2001</v>
      </c>
      <c r="E47" s="42">
        <v>0</v>
      </c>
      <c r="F47" s="42">
        <v>0</v>
      </c>
      <c r="G47" s="76">
        <v>0</v>
      </c>
      <c r="H47" s="42">
        <v>0</v>
      </c>
      <c r="I47" s="76">
        <v>0</v>
      </c>
      <c r="J47" s="78">
        <v>7.5</v>
      </c>
      <c r="K47" s="44">
        <v>0</v>
      </c>
      <c r="L47" s="45">
        <f t="shared" si="0"/>
        <v>7.5</v>
      </c>
    </row>
    <row r="48" spans="1:12" ht="15" customHeight="1">
      <c r="A48" s="26">
        <v>40</v>
      </c>
      <c r="B48" s="49" t="s">
        <v>319</v>
      </c>
      <c r="C48" s="27" t="s">
        <v>16</v>
      </c>
      <c r="D48" s="41">
        <v>2002</v>
      </c>
      <c r="E48" s="42">
        <v>0</v>
      </c>
      <c r="F48" s="42">
        <v>0</v>
      </c>
      <c r="G48" s="42">
        <v>0</v>
      </c>
      <c r="H48" s="76">
        <v>0</v>
      </c>
      <c r="I48" s="44">
        <v>6.58</v>
      </c>
      <c r="J48" s="44">
        <v>0</v>
      </c>
      <c r="K48" s="44">
        <v>0</v>
      </c>
      <c r="L48" s="45">
        <f t="shared" si="0"/>
        <v>6.58</v>
      </c>
    </row>
    <row r="49" spans="1:12" ht="15" customHeight="1">
      <c r="A49" s="26">
        <v>41</v>
      </c>
      <c r="B49" s="30" t="s">
        <v>320</v>
      </c>
      <c r="C49" s="50" t="s">
        <v>18</v>
      </c>
      <c r="D49" s="41">
        <v>2001</v>
      </c>
      <c r="E49" s="42">
        <v>0</v>
      </c>
      <c r="F49" s="42">
        <v>0</v>
      </c>
      <c r="G49" s="76">
        <v>0</v>
      </c>
      <c r="H49" s="44">
        <v>5.5</v>
      </c>
      <c r="I49" s="44">
        <v>0</v>
      </c>
      <c r="J49" s="44">
        <v>0</v>
      </c>
      <c r="K49" s="44">
        <v>0</v>
      </c>
      <c r="L49" s="45">
        <f t="shared" si="0"/>
        <v>5.5</v>
      </c>
    </row>
    <row r="50" spans="1:12" ht="15" customHeight="1">
      <c r="A50" s="26">
        <v>42</v>
      </c>
      <c r="B50" s="79" t="s">
        <v>321</v>
      </c>
      <c r="C50" s="27" t="s">
        <v>172</v>
      </c>
      <c r="D50" s="41">
        <v>2001</v>
      </c>
      <c r="E50" s="42">
        <v>0</v>
      </c>
      <c r="F50" s="42">
        <v>0</v>
      </c>
      <c r="G50" s="76">
        <v>0</v>
      </c>
      <c r="H50" s="76">
        <v>0</v>
      </c>
      <c r="I50" s="76">
        <v>0</v>
      </c>
      <c r="J50" s="77">
        <v>2</v>
      </c>
      <c r="K50" s="44">
        <v>3</v>
      </c>
      <c r="L50" s="45">
        <f t="shared" si="0"/>
        <v>5</v>
      </c>
    </row>
    <row r="51" spans="1:12" ht="15" customHeight="1">
      <c r="A51" s="26">
        <v>43</v>
      </c>
      <c r="B51" s="18" t="s">
        <v>322</v>
      </c>
      <c r="C51" s="28" t="s">
        <v>96</v>
      </c>
      <c r="D51" s="55">
        <v>2002</v>
      </c>
      <c r="E51" s="42">
        <v>0</v>
      </c>
      <c r="F51" s="42">
        <v>0</v>
      </c>
      <c r="G51" s="76">
        <v>0</v>
      </c>
      <c r="H51" s="42">
        <v>0</v>
      </c>
      <c r="I51" s="76">
        <v>0</v>
      </c>
      <c r="J51" s="42">
        <v>0</v>
      </c>
      <c r="K51" s="44">
        <v>4</v>
      </c>
      <c r="L51" s="45">
        <f t="shared" si="0"/>
        <v>4</v>
      </c>
    </row>
    <row r="52" spans="1:12" ht="15" customHeight="1">
      <c r="A52" s="26">
        <v>44</v>
      </c>
      <c r="B52" s="30" t="s">
        <v>323</v>
      </c>
      <c r="C52" s="27" t="s">
        <v>96</v>
      </c>
      <c r="D52" s="41">
        <v>2002</v>
      </c>
      <c r="E52" s="42">
        <v>0</v>
      </c>
      <c r="F52" s="42">
        <v>0</v>
      </c>
      <c r="G52" s="76">
        <v>0</v>
      </c>
      <c r="H52" s="44">
        <v>3.5</v>
      </c>
      <c r="I52" s="44">
        <v>0</v>
      </c>
      <c r="J52" s="44">
        <v>0</v>
      </c>
      <c r="K52" s="44">
        <v>0</v>
      </c>
      <c r="L52" s="45">
        <f t="shared" si="0"/>
        <v>3.5</v>
      </c>
    </row>
    <row r="53" spans="1:12" ht="15" customHeight="1">
      <c r="A53" s="26">
        <v>45</v>
      </c>
      <c r="B53" s="79" t="s">
        <v>324</v>
      </c>
      <c r="C53" s="27" t="s">
        <v>71</v>
      </c>
      <c r="D53" s="41">
        <v>2002</v>
      </c>
      <c r="E53" s="42">
        <v>0</v>
      </c>
      <c r="F53" s="42">
        <v>0</v>
      </c>
      <c r="G53" s="76">
        <v>0</v>
      </c>
      <c r="H53" s="42">
        <v>0</v>
      </c>
      <c r="I53" s="76">
        <v>0</v>
      </c>
      <c r="J53" s="77">
        <v>3</v>
      </c>
      <c r="K53" s="44">
        <v>0</v>
      </c>
      <c r="L53" s="45">
        <f t="shared" si="0"/>
        <v>3</v>
      </c>
    </row>
    <row r="54" spans="1:12" ht="15" customHeight="1">
      <c r="A54" s="26">
        <v>46</v>
      </c>
      <c r="B54" s="30" t="s">
        <v>325</v>
      </c>
      <c r="C54" s="27" t="s">
        <v>155</v>
      </c>
      <c r="D54" s="41">
        <v>2001</v>
      </c>
      <c r="E54" s="42">
        <v>0</v>
      </c>
      <c r="F54" s="42">
        <v>0</v>
      </c>
      <c r="G54" s="76">
        <v>0</v>
      </c>
      <c r="H54" s="44">
        <v>1.5</v>
      </c>
      <c r="I54" s="44">
        <v>0</v>
      </c>
      <c r="J54" s="44">
        <v>0</v>
      </c>
      <c r="K54" s="44">
        <v>0</v>
      </c>
      <c r="L54" s="45">
        <f t="shared" si="0"/>
        <v>1.5</v>
      </c>
    </row>
    <row r="55" spans="1:12" ht="15" customHeight="1">
      <c r="A55" s="26">
        <v>47</v>
      </c>
      <c r="B55" s="18" t="s">
        <v>326</v>
      </c>
      <c r="C55" s="28" t="s">
        <v>99</v>
      </c>
      <c r="D55" s="55">
        <v>2002</v>
      </c>
      <c r="E55" s="42">
        <v>0</v>
      </c>
      <c r="F55" s="42">
        <v>0</v>
      </c>
      <c r="G55" s="76">
        <v>0</v>
      </c>
      <c r="H55" s="76">
        <v>0</v>
      </c>
      <c r="I55" s="76">
        <v>0</v>
      </c>
      <c r="J55" s="76">
        <v>0</v>
      </c>
      <c r="K55" s="44">
        <v>1</v>
      </c>
      <c r="L55" s="45">
        <f t="shared" si="0"/>
        <v>1</v>
      </c>
    </row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3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140625" style="33" customWidth="1"/>
    <col min="6" max="6" width="8.28125" style="33" customWidth="1"/>
    <col min="7" max="7" width="8.140625" style="33" customWidth="1"/>
    <col min="8" max="8" width="10.421875" style="1" customWidth="1"/>
    <col min="9" max="10" width="9.8515625" style="1" customWidth="1"/>
    <col min="11" max="25" width="8.00390625" style="1" customWidth="1"/>
    <col min="26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7" ht="12.75" customHeight="1">
      <c r="A2" s="8"/>
      <c r="D2" s="8"/>
      <c r="E2" s="34"/>
      <c r="F2" s="34"/>
      <c r="G2" s="34"/>
    </row>
    <row r="3" spans="1:10" ht="16.5" customHeight="1">
      <c r="A3" s="72" t="s">
        <v>327</v>
      </c>
      <c r="B3" s="10"/>
      <c r="C3" s="10"/>
      <c r="D3" s="11"/>
      <c r="E3" s="35"/>
      <c r="F3" s="57"/>
      <c r="G3" s="57"/>
      <c r="J3" s="80"/>
    </row>
    <row r="4" spans="1:9" ht="12.75" customHeight="1">
      <c r="A4" s="9"/>
      <c r="B4" s="56"/>
      <c r="C4" s="56"/>
      <c r="D4" s="9"/>
      <c r="E4" s="57"/>
      <c r="F4" s="57"/>
      <c r="G4" s="57"/>
      <c r="H4" s="81"/>
      <c r="I4" s="81"/>
    </row>
    <row r="5" spans="1:9" ht="12.75" customHeight="1">
      <c r="A5" s="9"/>
      <c r="B5" s="56"/>
      <c r="C5" s="56"/>
      <c r="D5" s="9"/>
      <c r="E5" s="57"/>
      <c r="F5" s="57"/>
      <c r="G5" s="57"/>
      <c r="H5" s="6"/>
      <c r="I5" s="6"/>
    </row>
    <row r="6" spans="1:10" ht="27.75" customHeight="1">
      <c r="A6" s="37" t="s">
        <v>2</v>
      </c>
      <c r="B6" s="38" t="s">
        <v>3</v>
      </c>
      <c r="C6" s="38" t="s">
        <v>4</v>
      </c>
      <c r="D6" s="37" t="s">
        <v>5</v>
      </c>
      <c r="E6" s="37" t="s">
        <v>276</v>
      </c>
      <c r="F6" s="13" t="s">
        <v>53</v>
      </c>
      <c r="G6" s="13" t="s">
        <v>54</v>
      </c>
      <c r="H6" s="37" t="s">
        <v>55</v>
      </c>
      <c r="I6" s="13" t="s">
        <v>56</v>
      </c>
      <c r="J6" s="13" t="s">
        <v>7</v>
      </c>
    </row>
    <row r="7" spans="1:10" ht="21" customHeight="1">
      <c r="A7" s="37"/>
      <c r="B7" s="37"/>
      <c r="C7" s="37"/>
      <c r="D7" s="37"/>
      <c r="E7" s="37"/>
      <c r="F7" s="24">
        <v>43328</v>
      </c>
      <c r="G7" s="24">
        <v>43344</v>
      </c>
      <c r="H7" s="25">
        <v>43189</v>
      </c>
      <c r="I7" s="25">
        <v>43227</v>
      </c>
      <c r="J7" s="13"/>
    </row>
    <row r="8" spans="1:10" ht="13.5" customHeight="1">
      <c r="A8" s="37"/>
      <c r="B8" s="37"/>
      <c r="C8" s="37"/>
      <c r="D8" s="37"/>
      <c r="E8" s="37"/>
      <c r="F8" s="13">
        <v>1</v>
      </c>
      <c r="G8" s="13">
        <v>0.75</v>
      </c>
      <c r="H8" s="39" t="s">
        <v>328</v>
      </c>
      <c r="I8" s="16" t="s">
        <v>8</v>
      </c>
      <c r="J8" s="13"/>
    </row>
    <row r="9" spans="1:25" s="33" customFormat="1" ht="14.25" customHeight="1">
      <c r="A9" s="26">
        <v>1</v>
      </c>
      <c r="B9" s="40" t="s">
        <v>329</v>
      </c>
      <c r="C9" s="40" t="s">
        <v>330</v>
      </c>
      <c r="D9" s="82">
        <v>2000</v>
      </c>
      <c r="E9" s="69">
        <v>118</v>
      </c>
      <c r="F9" s="66">
        <v>0</v>
      </c>
      <c r="G9" s="66">
        <v>0</v>
      </c>
      <c r="H9" s="20">
        <v>97</v>
      </c>
      <c r="I9" s="73">
        <v>100</v>
      </c>
      <c r="J9" s="45">
        <f aca="true" t="shared" si="0" ref="J9:J43">E9+LARGE(F9:G9,1)+LARGE(H9:I9,1)+LARGE(H9:I9,2)</f>
        <v>315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33" customFormat="1" ht="14.25" customHeight="1">
      <c r="A10" s="26">
        <v>2</v>
      </c>
      <c r="B10" s="18" t="s">
        <v>331</v>
      </c>
      <c r="C10" s="28" t="s">
        <v>83</v>
      </c>
      <c r="D10" s="82">
        <v>2000</v>
      </c>
      <c r="E10" s="69">
        <v>58.2</v>
      </c>
      <c r="F10" s="66">
        <v>0</v>
      </c>
      <c r="G10" s="66">
        <v>0</v>
      </c>
      <c r="H10" s="20">
        <v>77.6</v>
      </c>
      <c r="I10" s="73">
        <v>80</v>
      </c>
      <c r="J10" s="45">
        <f t="shared" si="0"/>
        <v>215.79999999999998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33" customFormat="1" ht="14.25" customHeight="1">
      <c r="A11" s="26">
        <v>3</v>
      </c>
      <c r="B11" s="40" t="s">
        <v>332</v>
      </c>
      <c r="C11" s="40" t="s">
        <v>16</v>
      </c>
      <c r="D11" s="41">
        <v>99</v>
      </c>
      <c r="E11" s="65">
        <v>61.3</v>
      </c>
      <c r="F11" s="44">
        <v>22</v>
      </c>
      <c r="G11" s="44">
        <v>21</v>
      </c>
      <c r="H11" s="20">
        <v>53.35</v>
      </c>
      <c r="I11" s="73">
        <v>55</v>
      </c>
      <c r="J11" s="45">
        <f t="shared" si="0"/>
        <v>191.65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33" customFormat="1" ht="14.25" customHeight="1">
      <c r="A12" s="26">
        <v>4</v>
      </c>
      <c r="B12" s="49" t="s">
        <v>333</v>
      </c>
      <c r="C12" s="27" t="s">
        <v>96</v>
      </c>
      <c r="D12" s="82">
        <v>2000</v>
      </c>
      <c r="E12" s="69">
        <v>9.6</v>
      </c>
      <c r="F12" s="66">
        <v>0</v>
      </c>
      <c r="G12" s="66">
        <v>0</v>
      </c>
      <c r="H12" s="20">
        <v>63.05</v>
      </c>
      <c r="I12" s="73">
        <v>47</v>
      </c>
      <c r="J12" s="45">
        <f t="shared" si="0"/>
        <v>119.64999999999999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33" customFormat="1" ht="14.25" customHeight="1">
      <c r="A13" s="26">
        <v>5</v>
      </c>
      <c r="B13" s="40" t="s">
        <v>334</v>
      </c>
      <c r="C13" s="40" t="s">
        <v>96</v>
      </c>
      <c r="D13" s="82">
        <v>2000</v>
      </c>
      <c r="E13" s="69">
        <v>4</v>
      </c>
      <c r="F13" s="66">
        <v>3</v>
      </c>
      <c r="G13" s="66">
        <v>7.5</v>
      </c>
      <c r="H13" s="20">
        <v>49.47</v>
      </c>
      <c r="I13" s="73">
        <v>51</v>
      </c>
      <c r="J13" s="45">
        <f t="shared" si="0"/>
        <v>111.97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33" customFormat="1" ht="14.25" customHeight="1">
      <c r="A14" s="26">
        <v>6</v>
      </c>
      <c r="B14" s="40" t="s">
        <v>335</v>
      </c>
      <c r="C14" s="40" t="s">
        <v>123</v>
      </c>
      <c r="D14" s="82">
        <v>2000</v>
      </c>
      <c r="E14" s="69">
        <v>4.1</v>
      </c>
      <c r="F14" s="66">
        <v>0</v>
      </c>
      <c r="G14" s="66">
        <v>0</v>
      </c>
      <c r="H14" s="20">
        <v>38.8</v>
      </c>
      <c r="I14" s="73">
        <v>31</v>
      </c>
      <c r="J14" s="45">
        <f t="shared" si="0"/>
        <v>73.9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33" customFormat="1" ht="14.25" customHeight="1">
      <c r="A15" s="26">
        <v>7</v>
      </c>
      <c r="B15" s="40" t="s">
        <v>336</v>
      </c>
      <c r="C15" s="40" t="s">
        <v>67</v>
      </c>
      <c r="D15" s="82">
        <v>2000</v>
      </c>
      <c r="E15" s="69">
        <v>0</v>
      </c>
      <c r="F15" s="66">
        <v>0</v>
      </c>
      <c r="G15" s="66">
        <v>1.5</v>
      </c>
      <c r="H15" s="20">
        <v>27.16</v>
      </c>
      <c r="I15" s="73">
        <v>43</v>
      </c>
      <c r="J15" s="45">
        <f t="shared" si="0"/>
        <v>71.66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33" customFormat="1" ht="14.25" customHeight="1">
      <c r="A16" s="26">
        <v>8</v>
      </c>
      <c r="B16" s="40" t="s">
        <v>337</v>
      </c>
      <c r="C16" s="40" t="s">
        <v>67</v>
      </c>
      <c r="D16" s="82">
        <v>2000</v>
      </c>
      <c r="E16" s="66">
        <v>0</v>
      </c>
      <c r="F16" s="66">
        <v>0</v>
      </c>
      <c r="G16" s="66">
        <v>0</v>
      </c>
      <c r="H16" s="20">
        <v>41.71</v>
      </c>
      <c r="I16" s="73">
        <v>26</v>
      </c>
      <c r="J16" s="45">
        <f t="shared" si="0"/>
        <v>67.71000000000001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33" customFormat="1" ht="14.25" customHeight="1">
      <c r="A17" s="26">
        <v>9</v>
      </c>
      <c r="B17" s="40" t="s">
        <v>338</v>
      </c>
      <c r="C17" s="40" t="s">
        <v>339</v>
      </c>
      <c r="D17" s="82">
        <v>2000</v>
      </c>
      <c r="E17" s="20">
        <v>0</v>
      </c>
      <c r="F17" s="66">
        <v>0</v>
      </c>
      <c r="G17" s="66">
        <v>0</v>
      </c>
      <c r="H17" s="20">
        <v>0</v>
      </c>
      <c r="I17" s="73">
        <v>65</v>
      </c>
      <c r="J17" s="45">
        <f t="shared" si="0"/>
        <v>65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33" customFormat="1" ht="14.25" customHeight="1">
      <c r="A18" s="26">
        <v>10</v>
      </c>
      <c r="B18" s="40" t="s">
        <v>340</v>
      </c>
      <c r="C18" s="40" t="s">
        <v>96</v>
      </c>
      <c r="D18" s="41">
        <v>99</v>
      </c>
      <c r="E18" s="20">
        <v>0</v>
      </c>
      <c r="F18" s="66">
        <v>0</v>
      </c>
      <c r="G18" s="66">
        <v>0</v>
      </c>
      <c r="H18" s="20">
        <v>32.98</v>
      </c>
      <c r="I18" s="73">
        <v>28</v>
      </c>
      <c r="J18" s="45">
        <f t="shared" si="0"/>
        <v>60.98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33" customFormat="1" ht="14.25" customHeight="1">
      <c r="A19" s="26">
        <v>11</v>
      </c>
      <c r="B19" s="40" t="s">
        <v>341</v>
      </c>
      <c r="C19" s="40" t="s">
        <v>123</v>
      </c>
      <c r="D19" s="82">
        <v>2000</v>
      </c>
      <c r="E19" s="66">
        <v>0</v>
      </c>
      <c r="F19" s="66">
        <v>0</v>
      </c>
      <c r="G19" s="66">
        <v>0</v>
      </c>
      <c r="H19" s="20">
        <v>45.59</v>
      </c>
      <c r="I19" s="73">
        <v>10</v>
      </c>
      <c r="J19" s="45">
        <f t="shared" si="0"/>
        <v>55.59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33" customFormat="1" ht="14.25" customHeight="1">
      <c r="A20" s="26">
        <v>12</v>
      </c>
      <c r="B20" s="49" t="s">
        <v>342</v>
      </c>
      <c r="C20" s="50" t="s">
        <v>112</v>
      </c>
      <c r="D20" s="41">
        <v>99</v>
      </c>
      <c r="E20" s="42">
        <v>0</v>
      </c>
      <c r="F20" s="66">
        <v>0</v>
      </c>
      <c r="G20" s="66">
        <v>0</v>
      </c>
      <c r="H20" s="20">
        <v>35.89</v>
      </c>
      <c r="I20" s="73">
        <v>18</v>
      </c>
      <c r="J20" s="45">
        <f t="shared" si="0"/>
        <v>53.89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33" customFormat="1" ht="14.25" customHeight="1">
      <c r="A21" s="26">
        <v>13</v>
      </c>
      <c r="B21" s="40" t="s">
        <v>343</v>
      </c>
      <c r="C21" s="40" t="s">
        <v>339</v>
      </c>
      <c r="D21" s="82">
        <v>2000</v>
      </c>
      <c r="E21" s="69">
        <v>14.3</v>
      </c>
      <c r="F21" s="66">
        <v>0</v>
      </c>
      <c r="G21" s="66">
        <v>0</v>
      </c>
      <c r="H21" s="20">
        <v>0</v>
      </c>
      <c r="I21" s="73">
        <v>34</v>
      </c>
      <c r="J21" s="45">
        <f t="shared" si="0"/>
        <v>48.3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33" customFormat="1" ht="14.25" customHeight="1">
      <c r="A22" s="26">
        <v>14</v>
      </c>
      <c r="B22" s="49" t="s">
        <v>344</v>
      </c>
      <c r="C22" s="27" t="s">
        <v>71</v>
      </c>
      <c r="D22" s="82">
        <v>2000</v>
      </c>
      <c r="E22" s="66">
        <v>0</v>
      </c>
      <c r="F22" s="66">
        <v>0</v>
      </c>
      <c r="G22" s="66">
        <v>0</v>
      </c>
      <c r="H22" s="20">
        <v>23.28</v>
      </c>
      <c r="I22" s="73">
        <v>24</v>
      </c>
      <c r="J22" s="45">
        <f t="shared" si="0"/>
        <v>47.28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33" customFormat="1" ht="14.25" customHeight="1">
      <c r="A23" s="26">
        <v>15</v>
      </c>
      <c r="B23" s="18" t="s">
        <v>345</v>
      </c>
      <c r="C23" s="28" t="s">
        <v>18</v>
      </c>
      <c r="D23" s="41">
        <v>99</v>
      </c>
      <c r="E23" s="44">
        <v>0</v>
      </c>
      <c r="F23" s="66">
        <v>0</v>
      </c>
      <c r="G23" s="66">
        <v>0</v>
      </c>
      <c r="H23" s="20">
        <v>0</v>
      </c>
      <c r="I23" s="73">
        <v>40</v>
      </c>
      <c r="J23" s="45">
        <f t="shared" si="0"/>
        <v>40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33" customFormat="1" ht="14.25" customHeight="1">
      <c r="A24" s="26">
        <v>16</v>
      </c>
      <c r="B24" s="74" t="s">
        <v>346</v>
      </c>
      <c r="C24" s="27" t="s">
        <v>172</v>
      </c>
      <c r="D24" s="82">
        <v>2000</v>
      </c>
      <c r="E24" s="66">
        <v>0</v>
      </c>
      <c r="F24" s="66">
        <v>0</v>
      </c>
      <c r="G24" s="66">
        <v>0</v>
      </c>
      <c r="H24" s="66">
        <v>0</v>
      </c>
      <c r="I24" s="73">
        <v>37</v>
      </c>
      <c r="J24" s="45">
        <f t="shared" si="0"/>
        <v>37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33" customFormat="1" ht="14.25" customHeight="1">
      <c r="A25" s="26">
        <v>17</v>
      </c>
      <c r="B25" s="18" t="s">
        <v>347</v>
      </c>
      <c r="C25" s="28" t="s">
        <v>85</v>
      </c>
      <c r="D25" s="82">
        <v>2000</v>
      </c>
      <c r="E25" s="66">
        <v>0</v>
      </c>
      <c r="F25" s="66">
        <v>0</v>
      </c>
      <c r="G25" s="66">
        <v>0</v>
      </c>
      <c r="H25" s="20">
        <v>13.58</v>
      </c>
      <c r="I25" s="73">
        <v>22</v>
      </c>
      <c r="J25" s="45">
        <f t="shared" si="0"/>
        <v>35.58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33" customFormat="1" ht="14.25" customHeight="1">
      <c r="A26" s="26">
        <v>18</v>
      </c>
      <c r="B26" s="40" t="s">
        <v>348</v>
      </c>
      <c r="C26" s="40" t="s">
        <v>18</v>
      </c>
      <c r="D26" s="82">
        <v>2000</v>
      </c>
      <c r="E26" s="66">
        <v>0</v>
      </c>
      <c r="F26" s="66">
        <v>0</v>
      </c>
      <c r="G26" s="66">
        <v>0</v>
      </c>
      <c r="H26" s="20">
        <v>21.34</v>
      </c>
      <c r="I26" s="73">
        <v>12</v>
      </c>
      <c r="J26" s="45">
        <f t="shared" si="0"/>
        <v>33.34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10" ht="15" customHeight="1">
      <c r="A27" s="26">
        <v>19</v>
      </c>
      <c r="B27" s="18" t="s">
        <v>349</v>
      </c>
      <c r="C27" s="28" t="s">
        <v>83</v>
      </c>
      <c r="D27" s="82">
        <v>2000</v>
      </c>
      <c r="E27" s="66">
        <v>0</v>
      </c>
      <c r="F27" s="66">
        <v>0</v>
      </c>
      <c r="G27" s="66">
        <v>0</v>
      </c>
      <c r="H27" s="20">
        <v>30.07</v>
      </c>
      <c r="I27" s="20">
        <v>0</v>
      </c>
      <c r="J27" s="45">
        <f t="shared" si="0"/>
        <v>30.07</v>
      </c>
    </row>
    <row r="28" spans="1:10" ht="15" customHeight="1">
      <c r="A28" s="26">
        <v>20</v>
      </c>
      <c r="B28" s="49" t="s">
        <v>350</v>
      </c>
      <c r="C28" s="27" t="s">
        <v>71</v>
      </c>
      <c r="D28" s="82">
        <v>2000</v>
      </c>
      <c r="E28" s="66">
        <v>0</v>
      </c>
      <c r="F28" s="66">
        <v>0</v>
      </c>
      <c r="G28" s="66">
        <v>0</v>
      </c>
      <c r="H28" s="20">
        <v>25.22</v>
      </c>
      <c r="I28" s="20">
        <v>0</v>
      </c>
      <c r="J28" s="45">
        <f t="shared" si="0"/>
        <v>25.22</v>
      </c>
    </row>
    <row r="29" spans="1:10" ht="15" customHeight="1">
      <c r="A29" s="26">
        <v>21</v>
      </c>
      <c r="B29" s="40" t="s">
        <v>351</v>
      </c>
      <c r="C29" s="40" t="s">
        <v>123</v>
      </c>
      <c r="D29" s="41">
        <v>99</v>
      </c>
      <c r="E29" s="44">
        <v>0</v>
      </c>
      <c r="F29" s="66">
        <v>0</v>
      </c>
      <c r="G29" s="66">
        <v>0</v>
      </c>
      <c r="H29" s="20">
        <v>17.46</v>
      </c>
      <c r="I29" s="73">
        <v>7</v>
      </c>
      <c r="J29" s="45">
        <f t="shared" si="0"/>
        <v>24.46</v>
      </c>
    </row>
    <row r="30" spans="1:10" ht="15" customHeight="1">
      <c r="A30" s="26">
        <v>22</v>
      </c>
      <c r="B30" s="40" t="s">
        <v>352</v>
      </c>
      <c r="C30" s="40" t="s">
        <v>105</v>
      </c>
      <c r="D30" s="41">
        <v>99</v>
      </c>
      <c r="E30" s="44">
        <v>0</v>
      </c>
      <c r="F30" s="66">
        <v>0</v>
      </c>
      <c r="G30" s="66">
        <v>0</v>
      </c>
      <c r="H30" s="20">
        <v>0</v>
      </c>
      <c r="I30" s="73">
        <v>20</v>
      </c>
      <c r="J30" s="45">
        <f t="shared" si="0"/>
        <v>20</v>
      </c>
    </row>
    <row r="31" spans="1:10" ht="15" customHeight="1">
      <c r="A31" s="26">
        <v>23</v>
      </c>
      <c r="B31" s="49" t="s">
        <v>353</v>
      </c>
      <c r="C31" s="27" t="s">
        <v>330</v>
      </c>
      <c r="D31" s="82">
        <v>2000</v>
      </c>
      <c r="E31" s="66">
        <v>0</v>
      </c>
      <c r="F31" s="66">
        <v>0</v>
      </c>
      <c r="G31" s="66">
        <v>0</v>
      </c>
      <c r="H31" s="20">
        <v>19.4</v>
      </c>
      <c r="I31" s="20">
        <v>0</v>
      </c>
      <c r="J31" s="45">
        <f t="shared" si="0"/>
        <v>19.4</v>
      </c>
    </row>
    <row r="32" spans="1:10" ht="15" customHeight="1">
      <c r="A32" s="26">
        <v>24</v>
      </c>
      <c r="B32" s="18" t="s">
        <v>354</v>
      </c>
      <c r="C32" s="28" t="s">
        <v>75</v>
      </c>
      <c r="D32" s="82">
        <v>2000</v>
      </c>
      <c r="E32" s="66">
        <v>0</v>
      </c>
      <c r="F32" s="66">
        <v>0</v>
      </c>
      <c r="G32" s="66">
        <v>0</v>
      </c>
      <c r="H32" s="20">
        <v>0</v>
      </c>
      <c r="I32" s="73">
        <v>16</v>
      </c>
      <c r="J32" s="45">
        <f t="shared" si="0"/>
        <v>16</v>
      </c>
    </row>
    <row r="33" spans="1:10" ht="15" customHeight="1">
      <c r="A33" s="26">
        <v>25</v>
      </c>
      <c r="B33" s="49" t="s">
        <v>355</v>
      </c>
      <c r="C33" s="27" t="s">
        <v>356</v>
      </c>
      <c r="D33" s="82">
        <v>2000</v>
      </c>
      <c r="E33" s="66">
        <v>0</v>
      </c>
      <c r="F33" s="66">
        <v>0</v>
      </c>
      <c r="G33" s="66">
        <v>0</v>
      </c>
      <c r="H33" s="20">
        <v>15.52</v>
      </c>
      <c r="I33" s="20">
        <v>0</v>
      </c>
      <c r="J33" s="45">
        <f t="shared" si="0"/>
        <v>15.52</v>
      </c>
    </row>
    <row r="34" spans="1:10" ht="15" customHeight="1">
      <c r="A34" s="26">
        <v>26</v>
      </c>
      <c r="B34" s="40" t="s">
        <v>357</v>
      </c>
      <c r="C34" s="40" t="s">
        <v>16</v>
      </c>
      <c r="D34" s="82">
        <v>2000</v>
      </c>
      <c r="E34" s="66">
        <v>0</v>
      </c>
      <c r="F34" s="66">
        <v>0</v>
      </c>
      <c r="G34" s="66">
        <v>0</v>
      </c>
      <c r="H34" s="20">
        <v>0</v>
      </c>
      <c r="I34" s="73">
        <v>14</v>
      </c>
      <c r="J34" s="45">
        <f t="shared" si="0"/>
        <v>14</v>
      </c>
    </row>
    <row r="35" spans="1:10" ht="15" customHeight="1">
      <c r="A35" s="26">
        <v>27</v>
      </c>
      <c r="B35" s="49" t="s">
        <v>233</v>
      </c>
      <c r="C35" s="27" t="s">
        <v>16</v>
      </c>
      <c r="D35" s="82">
        <v>2000</v>
      </c>
      <c r="E35" s="20">
        <v>0</v>
      </c>
      <c r="F35" s="66">
        <v>0</v>
      </c>
      <c r="G35" s="66">
        <v>0</v>
      </c>
      <c r="H35" s="20">
        <v>11.64</v>
      </c>
      <c r="I35" s="20">
        <v>0</v>
      </c>
      <c r="J35" s="45">
        <f t="shared" si="0"/>
        <v>11.64</v>
      </c>
    </row>
    <row r="36" spans="1:10" ht="15" customHeight="1">
      <c r="A36" s="26">
        <v>28</v>
      </c>
      <c r="B36" s="49" t="s">
        <v>358</v>
      </c>
      <c r="C36" s="27" t="s">
        <v>359</v>
      </c>
      <c r="D36" s="82">
        <v>2000</v>
      </c>
      <c r="E36" s="66">
        <v>0</v>
      </c>
      <c r="F36" s="66">
        <v>0</v>
      </c>
      <c r="G36" s="66">
        <v>0</v>
      </c>
      <c r="H36" s="20">
        <v>9.7</v>
      </c>
      <c r="I36" s="20">
        <v>0</v>
      </c>
      <c r="J36" s="45">
        <f t="shared" si="0"/>
        <v>9.7</v>
      </c>
    </row>
    <row r="37" spans="1:10" ht="15" customHeight="1">
      <c r="A37" s="26">
        <v>29</v>
      </c>
      <c r="B37" s="74" t="s">
        <v>360</v>
      </c>
      <c r="C37" s="27" t="s">
        <v>96</v>
      </c>
      <c r="D37" s="82">
        <v>2000</v>
      </c>
      <c r="E37" s="20">
        <v>0</v>
      </c>
      <c r="F37" s="66">
        <v>0</v>
      </c>
      <c r="G37" s="66">
        <v>0</v>
      </c>
      <c r="H37" s="20">
        <v>0</v>
      </c>
      <c r="I37" s="73">
        <v>9</v>
      </c>
      <c r="J37" s="45">
        <f t="shared" si="0"/>
        <v>9</v>
      </c>
    </row>
    <row r="38" spans="1:10" ht="15" customHeight="1">
      <c r="A38" s="26">
        <v>30</v>
      </c>
      <c r="B38" s="40" t="s">
        <v>361</v>
      </c>
      <c r="C38" s="40" t="s">
        <v>65</v>
      </c>
      <c r="D38" s="41">
        <v>99</v>
      </c>
      <c r="E38" s="44">
        <v>0</v>
      </c>
      <c r="F38" s="66">
        <v>0</v>
      </c>
      <c r="G38" s="66">
        <v>0</v>
      </c>
      <c r="H38" s="20">
        <v>8.73</v>
      </c>
      <c r="I38" s="20">
        <v>0</v>
      </c>
      <c r="J38" s="45">
        <f t="shared" si="0"/>
        <v>8.73</v>
      </c>
    </row>
    <row r="39" spans="1:10" ht="15" customHeight="1">
      <c r="A39" s="26">
        <v>31</v>
      </c>
      <c r="B39" s="40" t="s">
        <v>362</v>
      </c>
      <c r="C39" s="40" t="s">
        <v>105</v>
      </c>
      <c r="D39" s="41">
        <v>99</v>
      </c>
      <c r="E39" s="44">
        <v>0</v>
      </c>
      <c r="F39" s="66">
        <v>0</v>
      </c>
      <c r="G39" s="66">
        <v>0</v>
      </c>
      <c r="H39" s="20">
        <v>0</v>
      </c>
      <c r="I39" s="73">
        <v>8</v>
      </c>
      <c r="J39" s="45">
        <f t="shared" si="0"/>
        <v>8</v>
      </c>
    </row>
    <row r="40" spans="1:10" ht="15" customHeight="1">
      <c r="A40" s="26">
        <v>32</v>
      </c>
      <c r="B40" s="49" t="s">
        <v>363</v>
      </c>
      <c r="C40" s="27" t="s">
        <v>105</v>
      </c>
      <c r="D40" s="82">
        <v>2000</v>
      </c>
      <c r="E40" s="20">
        <v>0</v>
      </c>
      <c r="F40" s="66">
        <v>0</v>
      </c>
      <c r="G40" s="66">
        <v>0</v>
      </c>
      <c r="H40" s="20">
        <v>7.76</v>
      </c>
      <c r="I40" s="20">
        <v>0</v>
      </c>
      <c r="J40" s="45">
        <f t="shared" si="0"/>
        <v>7.76</v>
      </c>
    </row>
    <row r="41" spans="1:10" ht="15" customHeight="1">
      <c r="A41" s="26">
        <v>33</v>
      </c>
      <c r="B41" s="40" t="s">
        <v>364</v>
      </c>
      <c r="C41" s="28" t="s">
        <v>18</v>
      </c>
      <c r="D41" s="41">
        <v>99</v>
      </c>
      <c r="E41" s="44">
        <v>0</v>
      </c>
      <c r="F41" s="66">
        <v>0</v>
      </c>
      <c r="G41" s="66">
        <v>0</v>
      </c>
      <c r="H41" s="20">
        <v>0</v>
      </c>
      <c r="I41" s="73">
        <v>6</v>
      </c>
      <c r="J41" s="45">
        <f t="shared" si="0"/>
        <v>6</v>
      </c>
    </row>
    <row r="42" spans="1:10" ht="15" customHeight="1">
      <c r="A42" s="26">
        <v>34</v>
      </c>
      <c r="B42" s="74" t="s">
        <v>365</v>
      </c>
      <c r="C42" s="54" t="s">
        <v>123</v>
      </c>
      <c r="D42" s="41">
        <v>99</v>
      </c>
      <c r="E42" s="66">
        <v>0</v>
      </c>
      <c r="F42" s="66">
        <v>0</v>
      </c>
      <c r="G42" s="66">
        <v>0</v>
      </c>
      <c r="H42" s="66">
        <v>0</v>
      </c>
      <c r="I42" s="73">
        <v>5</v>
      </c>
      <c r="J42" s="45">
        <f t="shared" si="0"/>
        <v>5</v>
      </c>
    </row>
    <row r="43" spans="1:10" ht="15" customHeight="1">
      <c r="A43" s="26">
        <v>35</v>
      </c>
      <c r="B43" s="74" t="s">
        <v>366</v>
      </c>
      <c r="C43" s="54" t="s">
        <v>18</v>
      </c>
      <c r="D43" s="41">
        <v>99</v>
      </c>
      <c r="E43" s="20">
        <v>0</v>
      </c>
      <c r="F43" s="66">
        <v>0</v>
      </c>
      <c r="G43" s="66">
        <v>0</v>
      </c>
      <c r="H43" s="20">
        <v>0</v>
      </c>
      <c r="I43" s="73">
        <v>4</v>
      </c>
      <c r="J43" s="45">
        <f t="shared" si="0"/>
        <v>4</v>
      </c>
    </row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9.7109375" style="33" customWidth="1"/>
    <col min="6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4"/>
    </row>
    <row r="3" spans="1:21" ht="16.5" customHeight="1">
      <c r="A3" s="10" t="s">
        <v>367</v>
      </c>
      <c r="B3" s="11"/>
      <c r="C3" s="11"/>
      <c r="D3" s="11"/>
      <c r="E3" s="3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5" ht="12.75" customHeight="1">
      <c r="A4" s="8"/>
      <c r="D4" s="8"/>
      <c r="E4" s="34"/>
    </row>
    <row r="5" spans="1:5" ht="12.75" customHeight="1">
      <c r="A5" s="8"/>
      <c r="D5" s="8"/>
      <c r="E5" s="34"/>
    </row>
    <row r="6" spans="1:6" ht="14.2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368</v>
      </c>
      <c r="F6" s="13" t="s">
        <v>7</v>
      </c>
    </row>
    <row r="7" spans="1:6" ht="13.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33" customFormat="1" ht="14.25" customHeight="1">
      <c r="A9" s="83" t="s">
        <v>8</v>
      </c>
      <c r="B9" s="68" t="s">
        <v>58</v>
      </c>
      <c r="C9" s="68" t="s">
        <v>59</v>
      </c>
      <c r="D9" s="83" t="s">
        <v>369</v>
      </c>
      <c r="E9" s="42">
        <v>100</v>
      </c>
      <c r="F9" s="45">
        <f aca="true" t="shared" si="0" ref="F9:F38">LARGE(E9:E9,1)</f>
        <v>100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3" customFormat="1" ht="14.25" customHeight="1">
      <c r="A10" s="83" t="s">
        <v>370</v>
      </c>
      <c r="B10" s="68" t="s">
        <v>371</v>
      </c>
      <c r="C10" s="68" t="s">
        <v>25</v>
      </c>
      <c r="D10" s="83" t="s">
        <v>369</v>
      </c>
      <c r="E10" s="42">
        <v>80</v>
      </c>
      <c r="F10" s="45">
        <f t="shared" si="0"/>
        <v>80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3" customFormat="1" ht="14.25" customHeight="1">
      <c r="A11" s="83" t="s">
        <v>372</v>
      </c>
      <c r="B11" s="68" t="s">
        <v>74</v>
      </c>
      <c r="C11" s="68" t="s">
        <v>75</v>
      </c>
      <c r="D11" s="83" t="s">
        <v>369</v>
      </c>
      <c r="E11" s="42">
        <v>65</v>
      </c>
      <c r="F11" s="45">
        <f t="shared" si="0"/>
        <v>65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3" customFormat="1" ht="14.25" customHeight="1">
      <c r="A12" s="83" t="s">
        <v>373</v>
      </c>
      <c r="B12" s="68" t="s">
        <v>62</v>
      </c>
      <c r="C12" s="68" t="s">
        <v>63</v>
      </c>
      <c r="D12" s="83" t="s">
        <v>369</v>
      </c>
      <c r="E12" s="42">
        <v>55</v>
      </c>
      <c r="F12" s="45">
        <f t="shared" si="0"/>
        <v>55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3" customFormat="1" ht="14.25" customHeight="1">
      <c r="A13" s="83" t="s">
        <v>374</v>
      </c>
      <c r="B13" s="68" t="s">
        <v>66</v>
      </c>
      <c r="C13" s="68" t="s">
        <v>67</v>
      </c>
      <c r="D13" s="83" t="s">
        <v>369</v>
      </c>
      <c r="E13" s="42">
        <v>51</v>
      </c>
      <c r="F13" s="45">
        <f t="shared" si="0"/>
        <v>51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33" customFormat="1" ht="14.25" customHeight="1">
      <c r="A14" s="83" t="s">
        <v>375</v>
      </c>
      <c r="B14" s="68" t="s">
        <v>60</v>
      </c>
      <c r="C14" s="68" t="s">
        <v>18</v>
      </c>
      <c r="D14" s="83" t="s">
        <v>369</v>
      </c>
      <c r="E14" s="42">
        <v>47</v>
      </c>
      <c r="F14" s="45">
        <f t="shared" si="0"/>
        <v>47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33" customFormat="1" ht="14.25" customHeight="1">
      <c r="A15" s="83" t="s">
        <v>376</v>
      </c>
      <c r="B15" s="68" t="s">
        <v>91</v>
      </c>
      <c r="C15" s="68" t="s">
        <v>67</v>
      </c>
      <c r="D15" s="83" t="s">
        <v>369</v>
      </c>
      <c r="E15" s="42">
        <v>43</v>
      </c>
      <c r="F15" s="45">
        <f t="shared" si="0"/>
        <v>43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33" customFormat="1" ht="14.25" customHeight="1">
      <c r="A16" s="83" t="s">
        <v>377</v>
      </c>
      <c r="B16" s="68" t="s">
        <v>61</v>
      </c>
      <c r="C16" s="68" t="s">
        <v>18</v>
      </c>
      <c r="D16" s="83" t="s">
        <v>369</v>
      </c>
      <c r="E16" s="42">
        <v>40</v>
      </c>
      <c r="F16" s="45">
        <f t="shared" si="0"/>
        <v>40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3" customFormat="1" ht="14.25" customHeight="1">
      <c r="A17" s="83" t="s">
        <v>378</v>
      </c>
      <c r="B17" s="68" t="s">
        <v>64</v>
      </c>
      <c r="C17" s="68" t="s">
        <v>65</v>
      </c>
      <c r="D17" s="83" t="s">
        <v>379</v>
      </c>
      <c r="E17" s="42">
        <v>37</v>
      </c>
      <c r="F17" s="45">
        <f t="shared" si="0"/>
        <v>37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33" customFormat="1" ht="14.25" customHeight="1">
      <c r="A18" s="83" t="s">
        <v>380</v>
      </c>
      <c r="B18" s="68" t="s">
        <v>98</v>
      </c>
      <c r="C18" s="68" t="s">
        <v>99</v>
      </c>
      <c r="D18" s="83" t="s">
        <v>369</v>
      </c>
      <c r="E18" s="42">
        <v>34</v>
      </c>
      <c r="F18" s="45">
        <f t="shared" si="0"/>
        <v>34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33" customFormat="1" ht="14.25" customHeight="1">
      <c r="A19" s="83" t="s">
        <v>381</v>
      </c>
      <c r="B19" s="68" t="s">
        <v>382</v>
      </c>
      <c r="C19" s="68" t="s">
        <v>96</v>
      </c>
      <c r="D19" s="83" t="s">
        <v>379</v>
      </c>
      <c r="E19" s="42">
        <v>31</v>
      </c>
      <c r="F19" s="45">
        <f t="shared" si="0"/>
        <v>31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33" customFormat="1" ht="14.25" customHeight="1">
      <c r="A20" s="83" t="s">
        <v>383</v>
      </c>
      <c r="B20" s="68" t="s">
        <v>384</v>
      </c>
      <c r="C20" s="68" t="s">
        <v>18</v>
      </c>
      <c r="D20" s="83" t="s">
        <v>369</v>
      </c>
      <c r="E20" s="42">
        <v>28</v>
      </c>
      <c r="F20" s="45">
        <f t="shared" si="0"/>
        <v>28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6" ht="15" customHeight="1">
      <c r="A21" s="83" t="s">
        <v>385</v>
      </c>
      <c r="B21" s="68" t="s">
        <v>73</v>
      </c>
      <c r="C21" s="68" t="s">
        <v>16</v>
      </c>
      <c r="D21" s="83" t="s">
        <v>379</v>
      </c>
      <c r="E21" s="76">
        <v>26</v>
      </c>
      <c r="F21" s="45">
        <f t="shared" si="0"/>
        <v>26</v>
      </c>
    </row>
    <row r="22" spans="1:6" ht="15" customHeight="1">
      <c r="A22" s="83" t="s">
        <v>386</v>
      </c>
      <c r="B22" s="68" t="s">
        <v>77</v>
      </c>
      <c r="C22" s="68" t="s">
        <v>16</v>
      </c>
      <c r="D22" s="83" t="s">
        <v>379</v>
      </c>
      <c r="E22" s="76">
        <v>24</v>
      </c>
      <c r="F22" s="45">
        <f t="shared" si="0"/>
        <v>24</v>
      </c>
    </row>
    <row r="23" spans="1:6" ht="15" customHeight="1">
      <c r="A23" s="83" t="s">
        <v>387</v>
      </c>
      <c r="B23" s="68" t="s">
        <v>95</v>
      </c>
      <c r="C23" s="68" t="s">
        <v>96</v>
      </c>
      <c r="D23" s="83" t="s">
        <v>379</v>
      </c>
      <c r="E23" s="76">
        <v>22</v>
      </c>
      <c r="F23" s="45">
        <f t="shared" si="0"/>
        <v>22</v>
      </c>
    </row>
    <row r="24" spans="1:6" ht="15" customHeight="1">
      <c r="A24" s="83" t="s">
        <v>388</v>
      </c>
      <c r="B24" s="68" t="s">
        <v>72</v>
      </c>
      <c r="C24" s="68" t="s">
        <v>16</v>
      </c>
      <c r="D24" s="83" t="s">
        <v>379</v>
      </c>
      <c r="E24" s="76">
        <v>20</v>
      </c>
      <c r="F24" s="45">
        <f t="shared" si="0"/>
        <v>20</v>
      </c>
    </row>
    <row r="25" spans="1:6" ht="15" customHeight="1">
      <c r="A25" s="83" t="s">
        <v>389</v>
      </c>
      <c r="B25" s="68" t="s">
        <v>390</v>
      </c>
      <c r="C25" s="68" t="s">
        <v>339</v>
      </c>
      <c r="D25" s="83" t="s">
        <v>379</v>
      </c>
      <c r="E25" s="76">
        <v>18</v>
      </c>
      <c r="F25" s="45">
        <f t="shared" si="0"/>
        <v>18</v>
      </c>
    </row>
    <row r="26" spans="1:6" ht="15" customHeight="1">
      <c r="A26" s="83" t="s">
        <v>391</v>
      </c>
      <c r="B26" s="68" t="s">
        <v>81</v>
      </c>
      <c r="C26" s="68" t="s">
        <v>65</v>
      </c>
      <c r="D26" s="83" t="s">
        <v>369</v>
      </c>
      <c r="E26" s="76">
        <v>16</v>
      </c>
      <c r="F26" s="45">
        <f t="shared" si="0"/>
        <v>16</v>
      </c>
    </row>
    <row r="27" spans="1:6" ht="15" customHeight="1">
      <c r="A27" s="83" t="s">
        <v>392</v>
      </c>
      <c r="B27" s="68" t="s">
        <v>104</v>
      </c>
      <c r="C27" s="68" t="s">
        <v>105</v>
      </c>
      <c r="D27" s="83" t="s">
        <v>369</v>
      </c>
      <c r="E27" s="76">
        <v>14</v>
      </c>
      <c r="F27" s="45">
        <f t="shared" si="0"/>
        <v>14</v>
      </c>
    </row>
    <row r="28" spans="1:6" ht="15" customHeight="1">
      <c r="A28" s="83" t="s">
        <v>393</v>
      </c>
      <c r="B28" s="68" t="s">
        <v>92</v>
      </c>
      <c r="C28" s="68" t="s">
        <v>71</v>
      </c>
      <c r="D28" s="83" t="s">
        <v>369</v>
      </c>
      <c r="E28" s="76">
        <v>12</v>
      </c>
      <c r="F28" s="45">
        <f t="shared" si="0"/>
        <v>12</v>
      </c>
    </row>
    <row r="29" spans="1:6" ht="15" customHeight="1">
      <c r="A29" s="83" t="s">
        <v>394</v>
      </c>
      <c r="B29" s="68" t="s">
        <v>87</v>
      </c>
      <c r="C29" s="68" t="s">
        <v>217</v>
      </c>
      <c r="D29" s="83" t="s">
        <v>369</v>
      </c>
      <c r="E29" s="76">
        <v>10</v>
      </c>
      <c r="F29" s="45">
        <f t="shared" si="0"/>
        <v>10</v>
      </c>
    </row>
    <row r="30" spans="1:6" ht="15" customHeight="1">
      <c r="A30" s="83" t="s">
        <v>395</v>
      </c>
      <c r="B30" s="68" t="s">
        <v>79</v>
      </c>
      <c r="C30" s="68" t="s">
        <v>18</v>
      </c>
      <c r="D30" s="83" t="s">
        <v>369</v>
      </c>
      <c r="E30" s="76">
        <v>9</v>
      </c>
      <c r="F30" s="45">
        <f t="shared" si="0"/>
        <v>9</v>
      </c>
    </row>
    <row r="31" spans="1:6" ht="15" customHeight="1">
      <c r="A31" s="83" t="s">
        <v>396</v>
      </c>
      <c r="B31" s="68" t="s">
        <v>397</v>
      </c>
      <c r="C31" s="68" t="s">
        <v>398</v>
      </c>
      <c r="D31" s="83" t="s">
        <v>379</v>
      </c>
      <c r="E31" s="76">
        <v>8</v>
      </c>
      <c r="F31" s="45">
        <f t="shared" si="0"/>
        <v>8</v>
      </c>
    </row>
    <row r="32" spans="1:6" ht="15" customHeight="1">
      <c r="A32" s="83" t="s">
        <v>399</v>
      </c>
      <c r="B32" s="68" t="s">
        <v>97</v>
      </c>
      <c r="C32" s="68" t="s">
        <v>25</v>
      </c>
      <c r="D32" s="83" t="s">
        <v>369</v>
      </c>
      <c r="E32" s="76">
        <v>7</v>
      </c>
      <c r="F32" s="45">
        <f t="shared" si="0"/>
        <v>7</v>
      </c>
    </row>
    <row r="33" spans="1:6" ht="15" customHeight="1">
      <c r="A33" s="83" t="s">
        <v>400</v>
      </c>
      <c r="B33" s="68" t="s">
        <v>111</v>
      </c>
      <c r="C33" s="68" t="s">
        <v>112</v>
      </c>
      <c r="D33" s="83" t="s">
        <v>369</v>
      </c>
      <c r="E33" s="76">
        <v>6</v>
      </c>
      <c r="F33" s="45">
        <f t="shared" si="0"/>
        <v>6</v>
      </c>
    </row>
    <row r="34" spans="1:6" ht="15" customHeight="1">
      <c r="A34" s="83" t="s">
        <v>401</v>
      </c>
      <c r="B34" s="68" t="s">
        <v>402</v>
      </c>
      <c r="C34" s="68" t="s">
        <v>96</v>
      </c>
      <c r="D34" s="83" t="s">
        <v>369</v>
      </c>
      <c r="E34" s="76">
        <v>5</v>
      </c>
      <c r="F34" s="45">
        <f t="shared" si="0"/>
        <v>5</v>
      </c>
    </row>
    <row r="35" spans="1:6" ht="15" customHeight="1">
      <c r="A35" s="83" t="s">
        <v>403</v>
      </c>
      <c r="B35" s="68" t="s">
        <v>404</v>
      </c>
      <c r="C35" s="68" t="s">
        <v>67</v>
      </c>
      <c r="D35" s="83" t="s">
        <v>379</v>
      </c>
      <c r="E35" s="76">
        <v>4</v>
      </c>
      <c r="F35" s="45">
        <f t="shared" si="0"/>
        <v>4</v>
      </c>
    </row>
    <row r="36" spans="1:6" ht="15" customHeight="1">
      <c r="A36" s="83" t="s">
        <v>405</v>
      </c>
      <c r="B36" s="68" t="s">
        <v>100</v>
      </c>
      <c r="C36" s="68" t="s">
        <v>96</v>
      </c>
      <c r="D36" s="83" t="s">
        <v>369</v>
      </c>
      <c r="E36" s="76">
        <v>3</v>
      </c>
      <c r="F36" s="45">
        <f t="shared" si="0"/>
        <v>3</v>
      </c>
    </row>
    <row r="37" spans="1:6" ht="15" customHeight="1">
      <c r="A37" s="83" t="s">
        <v>406</v>
      </c>
      <c r="B37" s="68" t="s">
        <v>107</v>
      </c>
      <c r="C37" s="68" t="s">
        <v>108</v>
      </c>
      <c r="D37" s="83" t="s">
        <v>369</v>
      </c>
      <c r="E37" s="76">
        <v>2</v>
      </c>
      <c r="F37" s="45">
        <f t="shared" si="0"/>
        <v>2</v>
      </c>
    </row>
    <row r="38" spans="1:6" ht="15" customHeight="1">
      <c r="A38" s="83" t="s">
        <v>407</v>
      </c>
      <c r="B38" s="68" t="s">
        <v>408</v>
      </c>
      <c r="C38" s="68" t="s">
        <v>217</v>
      </c>
      <c r="D38" s="83" t="s">
        <v>369</v>
      </c>
      <c r="E38" s="76">
        <v>1</v>
      </c>
      <c r="F38" s="45">
        <f t="shared" si="0"/>
        <v>1</v>
      </c>
    </row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27326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2018-12-14T08:37:20Z</dcterms:modified>
  <cp:category/>
  <cp:version/>
  <cp:contentType/>
  <cp:contentStatus/>
  <cp:revision>607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