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Тр-Ж" sheetId="1" r:id="rId1"/>
    <sheet name="Тр-М" sheetId="2" r:id="rId2"/>
    <sheet name="Тр-Ком" sheetId="3" r:id="rId3"/>
    <sheet name="Ск-Ж" sheetId="4" r:id="rId4"/>
    <sheet name="Ск-М" sheetId="5" r:id="rId5"/>
    <sheet name="Ск-Ком" sheetId="6" r:id="rId6"/>
    <sheet name="Бол-Ж" sheetId="7" r:id="rId7"/>
    <sheet name="Бол-М" sheetId="8" r:id="rId8"/>
    <sheet name="Бол-Ком" sheetId="9" r:id="rId9"/>
    <sheet name="Мног-Ж" sheetId="10" r:id="rId10"/>
    <sheet name="Мног-М" sheetId="11" r:id="rId11"/>
    <sheet name="Всё-Ком" sheetId="12" r:id="rId12"/>
    <sheet name="Судьи" sheetId="13" r:id="rId13"/>
  </sheets>
  <definedNames/>
  <calcPr fullCalcOnLoad="1"/>
</workbook>
</file>

<file path=xl/sharedStrings.xml><?xml version="1.0" encoding="utf-8"?>
<sst xmlns="http://schemas.openxmlformats.org/spreadsheetml/2006/main" count="1206" uniqueCount="282">
  <si>
    <t>Открытый Чемпионат Сибирского федерального округа по скалолазанию "Академ-2017"</t>
  </si>
  <si>
    <t>Итоговый протокол</t>
  </si>
  <si>
    <t>Трудность: женщины</t>
  </si>
  <si>
    <t>19 мая 2017 г., Новосибирск</t>
  </si>
  <si>
    <t>Место</t>
  </si>
  <si>
    <t>Фамилия Имя</t>
  </si>
  <si>
    <t>Г.р.</t>
  </si>
  <si>
    <t>Команда</t>
  </si>
  <si>
    <t>Разр.</t>
  </si>
  <si>
    <t>Квалификация</t>
  </si>
  <si>
    <t>Финал</t>
  </si>
  <si>
    <t>Ком.
Балл</t>
  </si>
  <si>
    <t>Вып.
Разр.</t>
  </si>
  <si>
    <t>Тр. 1</t>
  </si>
  <si>
    <t>балл 1</t>
  </si>
  <si>
    <t>Тр. 2</t>
  </si>
  <si>
    <t>балл 2</t>
  </si>
  <si>
    <t>общ. балл</t>
  </si>
  <si>
    <t>Шагина Любовь</t>
  </si>
  <si>
    <t>Красноярский край</t>
  </si>
  <si>
    <t>МС</t>
  </si>
  <si>
    <t>TOP</t>
  </si>
  <si>
    <t>КМС</t>
  </si>
  <si>
    <t>Просекова Олеся</t>
  </si>
  <si>
    <t>Новосибирская область</t>
  </si>
  <si>
    <t>30-</t>
  </si>
  <si>
    <t>Пляскина Мария</t>
  </si>
  <si>
    <t>Алтайский край</t>
  </si>
  <si>
    <t>41+</t>
  </si>
  <si>
    <t>28</t>
  </si>
  <si>
    <t>40+</t>
  </si>
  <si>
    <t>Капитонова Анастасия</t>
  </si>
  <si>
    <t>Кемеровская область</t>
  </si>
  <si>
    <t>39-</t>
  </si>
  <si>
    <t>Чернякова Татьяна</t>
  </si>
  <si>
    <t>Омская область</t>
  </si>
  <si>
    <t>38+</t>
  </si>
  <si>
    <t>Мезенцева Дарья</t>
  </si>
  <si>
    <t>41</t>
  </si>
  <si>
    <t>27</t>
  </si>
  <si>
    <t>38-</t>
  </si>
  <si>
    <t>Копеина Маргарита</t>
  </si>
  <si>
    <t>28+</t>
  </si>
  <si>
    <t>Фатеева Татьяна</t>
  </si>
  <si>
    <t>31-</t>
  </si>
  <si>
    <t>27-</t>
  </si>
  <si>
    <t>Злобинская Людмила</t>
  </si>
  <si>
    <t>29</t>
  </si>
  <si>
    <t>23+</t>
  </si>
  <si>
    <t>30+</t>
  </si>
  <si>
    <t>Подкорытова Ксения</t>
  </si>
  <si>
    <t>26-</t>
  </si>
  <si>
    <t>19-</t>
  </si>
  <si>
    <t>Рябова Николь</t>
  </si>
  <si>
    <t>Винникова Ирина</t>
  </si>
  <si>
    <t>Маланханова Туяна</t>
  </si>
  <si>
    <t>22</t>
  </si>
  <si>
    <t>24-</t>
  </si>
  <si>
    <t>Каширина Яна</t>
  </si>
  <si>
    <t>26</t>
  </si>
  <si>
    <t>23-</t>
  </si>
  <si>
    <t>Белова Алина</t>
  </si>
  <si>
    <t>23</t>
  </si>
  <si>
    <t>Михайленко Елена</t>
  </si>
  <si>
    <t>б/р</t>
  </si>
  <si>
    <t>28-</t>
  </si>
  <si>
    <t>18</t>
  </si>
  <si>
    <t>Попова Алина</t>
  </si>
  <si>
    <t>17+</t>
  </si>
  <si>
    <t>19+</t>
  </si>
  <si>
    <t>Борисова Татьяна</t>
  </si>
  <si>
    <t>9</t>
  </si>
  <si>
    <t>Валетдинова Камила</t>
  </si>
  <si>
    <t>15</t>
  </si>
  <si>
    <t>Митянина Елизавета</t>
  </si>
  <si>
    <t>Шторк Алина</t>
  </si>
  <si>
    <t>16</t>
  </si>
  <si>
    <t>Ильина Полина</t>
  </si>
  <si>
    <t>Кашменская Екатерина</t>
  </si>
  <si>
    <t>Гл. судья:</t>
  </si>
  <si>
    <t>Бурдакова О.А.</t>
  </si>
  <si>
    <t>Гл. секретарь:</t>
  </si>
  <si>
    <t>Злобинский А.В.</t>
  </si>
  <si>
    <t>Трудность: мужчины</t>
  </si>
  <si>
    <t>общий балл</t>
  </si>
  <si>
    <t>Ильиных Всеволод</t>
  </si>
  <si>
    <t>Волков Глеб</t>
  </si>
  <si>
    <t>37+</t>
  </si>
  <si>
    <t>Данилов Павел</t>
  </si>
  <si>
    <t>Чаюн Игорь</t>
  </si>
  <si>
    <t>27 (2:37)</t>
  </si>
  <si>
    <t>Старовойтов Максим</t>
  </si>
  <si>
    <t>27 (3:47)</t>
  </si>
  <si>
    <t>Белоусов Артур</t>
  </si>
  <si>
    <t>24+</t>
  </si>
  <si>
    <t>36+</t>
  </si>
  <si>
    <t>Хижняков Александр</t>
  </si>
  <si>
    <t>20</t>
  </si>
  <si>
    <t>18+</t>
  </si>
  <si>
    <t>Севостьянов Антон</t>
  </si>
  <si>
    <t>20+</t>
  </si>
  <si>
    <t>Генаев Михаил</t>
  </si>
  <si>
    <t>22-</t>
  </si>
  <si>
    <t>Бабушкин Даниил</t>
  </si>
  <si>
    <t>27+</t>
  </si>
  <si>
    <t>Макатьев Андрей</t>
  </si>
  <si>
    <t>Бабий Дмиирий</t>
  </si>
  <si>
    <t>29-</t>
  </si>
  <si>
    <t>21-</t>
  </si>
  <si>
    <t>Мартынов Кирилл</t>
  </si>
  <si>
    <t>25+</t>
  </si>
  <si>
    <t>20-</t>
  </si>
  <si>
    <t>Атепаев Антон</t>
  </si>
  <si>
    <t>Томская область</t>
  </si>
  <si>
    <t>15-</t>
  </si>
  <si>
    <t>Ключанцев Семен</t>
  </si>
  <si>
    <t>Соколов Роман</t>
  </si>
  <si>
    <t>Дергайм Павел</t>
  </si>
  <si>
    <t>Голубцов Егор</t>
  </si>
  <si>
    <t>14+</t>
  </si>
  <si>
    <t>Зарубин Тимофей</t>
  </si>
  <si>
    <t>11</t>
  </si>
  <si>
    <t>21+</t>
  </si>
  <si>
    <t>Романовский Никита</t>
  </si>
  <si>
    <t>18-</t>
  </si>
  <si>
    <t>19</t>
  </si>
  <si>
    <t>Пестов Максим</t>
  </si>
  <si>
    <t>Глазков Степан</t>
  </si>
  <si>
    <t>14</t>
  </si>
  <si>
    <t>Вергейчик Вадим</t>
  </si>
  <si>
    <t>17</t>
  </si>
  <si>
    <t>Синичкин Иван</t>
  </si>
  <si>
    <t>Карпенко Николай</t>
  </si>
  <si>
    <t>Дергунов Анатолий</t>
  </si>
  <si>
    <t>11-</t>
  </si>
  <si>
    <t>Тимофеев Тимофей</t>
  </si>
  <si>
    <t>12-</t>
  </si>
  <si>
    <t>Подивилов Андрей</t>
  </si>
  <si>
    <t>Черняк Александр</t>
  </si>
  <si>
    <t>Жданов Артем</t>
  </si>
  <si>
    <t>12</t>
  </si>
  <si>
    <t>Соловьев Денис</t>
  </si>
  <si>
    <t>11+</t>
  </si>
  <si>
    <t>Алексеев Виктор</t>
  </si>
  <si>
    <t>Ливенец Александр</t>
  </si>
  <si>
    <t>16-</t>
  </si>
  <si>
    <t>Степанчук Макар</t>
  </si>
  <si>
    <t>10</t>
  </si>
  <si>
    <t>Аверкин Илья</t>
  </si>
  <si>
    <t>Горбачев Евгений</t>
  </si>
  <si>
    <t>Макаров Савелий</t>
  </si>
  <si>
    <t>Зайцев Евгений</t>
  </si>
  <si>
    <t>Мамрашев Александр</t>
  </si>
  <si>
    <t>Бедарев Артем</t>
  </si>
  <si>
    <t>13</t>
  </si>
  <si>
    <t>Лазорский Сергей</t>
  </si>
  <si>
    <t>г. Новосибирск</t>
  </si>
  <si>
    <t>18 - 22 мая 2017</t>
  </si>
  <si>
    <t>ИТОГОВЫЙ ПРОТОКОЛ РЕЗУЛЬТАТОВ</t>
  </si>
  <si>
    <t>Командный зачет</t>
  </si>
  <si>
    <t>Трудность</t>
  </si>
  <si>
    <t>Баллы</t>
  </si>
  <si>
    <t>Скорость: женщины</t>
  </si>
  <si>
    <t>20 мая 2017 г., Новосибирск</t>
  </si>
  <si>
    <t>¼ финала</t>
  </si>
  <si>
    <t>½ финала</t>
  </si>
  <si>
    <t>Рез-т</t>
  </si>
  <si>
    <t>Левочкина Юлия</t>
  </si>
  <si>
    <t>ЗМС</t>
  </si>
  <si>
    <t>Ледовских Софья</t>
  </si>
  <si>
    <t>срыв</t>
  </si>
  <si>
    <t>14,04*</t>
  </si>
  <si>
    <t>-</t>
  </si>
  <si>
    <t>Копеина Рита</t>
  </si>
  <si>
    <t>Скорость: мужчины</t>
  </si>
  <si>
    <t>1/8 финала</t>
  </si>
  <si>
    <t>Лысенко Александр</t>
  </si>
  <si>
    <t>Лончаков Антон</t>
  </si>
  <si>
    <t>Митченко Дмитрий</t>
  </si>
  <si>
    <t>Командный зачет, скорость</t>
  </si>
  <si>
    <t>Скорость</t>
  </si>
  <si>
    <t>Боулдеринг: женщины</t>
  </si>
  <si>
    <t>21 мая 2017 г., Новосибирск</t>
  </si>
  <si>
    <t>м</t>
  </si>
  <si>
    <t>ФИО</t>
  </si>
  <si>
    <t>Разр</t>
  </si>
  <si>
    <t>тр 1</t>
  </si>
  <si>
    <t>тр 2</t>
  </si>
  <si>
    <t>тр 3</t>
  </si>
  <si>
    <t>тр 4</t>
  </si>
  <si>
    <t>тр 5</t>
  </si>
  <si>
    <t>тр 6</t>
  </si>
  <si>
    <t>тр 7</t>
  </si>
  <si>
    <t>тр 8</t>
  </si>
  <si>
    <t>Top</t>
  </si>
  <si>
    <t>Bonus</t>
  </si>
  <si>
    <t>T</t>
  </si>
  <si>
    <t>B</t>
  </si>
  <si>
    <t>кол</t>
  </si>
  <si>
    <t>попыт</t>
  </si>
  <si>
    <t>Алтайский кр.</t>
  </si>
  <si>
    <t>Бычек Анна</t>
  </si>
  <si>
    <t>Красноярский кр.</t>
  </si>
  <si>
    <t>Омская обл.</t>
  </si>
  <si>
    <t>Новосибирская обл.</t>
  </si>
  <si>
    <t>Кемеровская обл.</t>
  </si>
  <si>
    <t>Рыбинская Мария</t>
  </si>
  <si>
    <t>Огнева Ирина</t>
  </si>
  <si>
    <t>Чистякова Гульнора</t>
  </si>
  <si>
    <t>Бычкова Юлия</t>
  </si>
  <si>
    <t>Ильиных Ольга</t>
  </si>
  <si>
    <t>н/я</t>
  </si>
  <si>
    <t>Маринова Елена</t>
  </si>
  <si>
    <t>Маринова Марина</t>
  </si>
  <si>
    <t>Платонова Анастасия</t>
  </si>
  <si>
    <t>Пугачева Гульнара</t>
  </si>
  <si>
    <t>Боулдеринг: мужчины</t>
  </si>
  <si>
    <t>Квалифкация</t>
  </si>
  <si>
    <t>Гончаров Олег</t>
  </si>
  <si>
    <t>р. Адыгея</t>
  </si>
  <si>
    <t>Шахов Алексей</t>
  </si>
  <si>
    <t>Томская обл.</t>
  </si>
  <si>
    <t>Мануйлов Николай</t>
  </si>
  <si>
    <t>Фильков Дмитрий</t>
  </si>
  <si>
    <t>Сухарев Алексей</t>
  </si>
  <si>
    <t>Бабий Дмитрий</t>
  </si>
  <si>
    <t>Цветков Геннадий</t>
  </si>
  <si>
    <t>Шитиков Роман</t>
  </si>
  <si>
    <t>Чжан Николай</t>
  </si>
  <si>
    <t>Бочкарев Дмитрий</t>
  </si>
  <si>
    <t>Щербаков Павел</t>
  </si>
  <si>
    <t>Шульгин Александр</t>
  </si>
  <si>
    <t>Юзич Александр</t>
  </si>
  <si>
    <t>Акинский Данил</t>
  </si>
  <si>
    <t>Комаров Андрей</t>
  </si>
  <si>
    <t>Акава Ростислав</t>
  </si>
  <si>
    <t>Врублевский Александр</t>
  </si>
  <si>
    <t>Зырянов Игорь</t>
  </si>
  <si>
    <t>Тимофеев Артем</t>
  </si>
  <si>
    <t>Тимофеев Борис</t>
  </si>
  <si>
    <t>Шломов Евгений</t>
  </si>
  <si>
    <t>Боулдеринг</t>
  </si>
  <si>
    <t>Республика Адыгея</t>
  </si>
  <si>
    <t>Многоборье: женщины</t>
  </si>
  <si>
    <t>Разряд</t>
  </si>
  <si>
    <t>Балл
трудность</t>
  </si>
  <si>
    <t>Балл
скорость</t>
  </si>
  <si>
    <t>Балл
боулдеринг</t>
  </si>
  <si>
    <t>Общий балл</t>
  </si>
  <si>
    <t>Многоборье: мужчины</t>
  </si>
  <si>
    <t>СУММА</t>
  </si>
  <si>
    <t>Открытый Чемпионат Сибирского федерального округа
по скалолазанию "Академ-2017"</t>
  </si>
  <si>
    <t>18-22 мая 2017 г.</t>
  </si>
  <si>
    <t>Список судей</t>
  </si>
  <si>
    <t>№ п/п</t>
  </si>
  <si>
    <t>Должность</t>
  </si>
  <si>
    <t>Город</t>
  </si>
  <si>
    <t>Категория</t>
  </si>
  <si>
    <t>Главный судья</t>
  </si>
  <si>
    <t>Бурдакова Ольга Анатольевна</t>
  </si>
  <si>
    <t>Новосибирск</t>
  </si>
  <si>
    <t>Главный секретарь</t>
  </si>
  <si>
    <t>Злобинский Аркадий Владимирович</t>
  </si>
  <si>
    <t>Зам. гл. судьи по виду</t>
  </si>
  <si>
    <t>Артемьев Сергей Владиславович</t>
  </si>
  <si>
    <t>Рубцовск</t>
  </si>
  <si>
    <t>Бакалейникова Ирина Геннадьевна</t>
  </si>
  <si>
    <t>Красноярск</t>
  </si>
  <si>
    <t>ВК</t>
  </si>
  <si>
    <t>Журавлева Юлия Леонидовна</t>
  </si>
  <si>
    <t>Комиссарова Екатерина Викторовна</t>
  </si>
  <si>
    <t>Брагина Дарья Юрьевна</t>
  </si>
  <si>
    <t>Зам. гл. судьи по безопасности</t>
  </si>
  <si>
    <t>Черешнев Олег Николаевич</t>
  </si>
  <si>
    <t>Москва</t>
  </si>
  <si>
    <t>Судья на трассе</t>
  </si>
  <si>
    <t>Пляскин Юрий Александрович</t>
  </si>
  <si>
    <t>Барнаул</t>
  </si>
  <si>
    <t>Елеева Анна Борисовна</t>
  </si>
  <si>
    <t>Комаров Андрей Викторович</t>
  </si>
  <si>
    <t>Табакаева Светлана Ивановна</t>
  </si>
  <si>
    <t>Нагоров Александр Сергеевич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</si>
</sst>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22" xfId="0" applyFont="1" applyBorder="1" applyAlignment="1">
      <alignment/>
    </xf>
    <xf numFmtId="164" fontId="0" fillId="0" borderId="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 horizontal="left" vertical="center" wrapText="1"/>
    </xf>
    <xf numFmtId="164" fontId="5" fillId="0" borderId="0" xfId="0" applyFont="1" applyAlignment="1">
      <alignment horizontal="right" vertical="center" wrapText="1"/>
    </xf>
    <xf numFmtId="164" fontId="7" fillId="0" borderId="31" xfId="0" applyFont="1" applyBorder="1" applyAlignment="1">
      <alignment horizontal="center" vertical="center"/>
    </xf>
    <xf numFmtId="164" fontId="7" fillId="0" borderId="32" xfId="0" applyFont="1" applyBorder="1" applyAlignment="1">
      <alignment horizontal="center" vertical="center" wrapText="1"/>
    </xf>
    <xf numFmtId="164" fontId="7" fillId="0" borderId="33" xfId="0" applyFon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34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35" xfId="0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4" fontId="0" fillId="0" borderId="21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9" xfId="0" applyFont="1" applyBorder="1" applyAlignment="1">
      <alignment/>
    </xf>
    <xf numFmtId="166" fontId="0" fillId="0" borderId="33" xfId="0" applyNumberFormat="1" applyFon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 horizontal="center"/>
    </xf>
    <xf numFmtId="164" fontId="0" fillId="0" borderId="28" xfId="0" applyFont="1" applyBorder="1" applyAlignment="1">
      <alignment/>
    </xf>
    <xf numFmtId="166" fontId="0" fillId="0" borderId="36" xfId="0" applyNumberFormat="1" applyFont="1" applyBorder="1" applyAlignment="1">
      <alignment horizontal="center"/>
    </xf>
    <xf numFmtId="164" fontId="7" fillId="0" borderId="0" xfId="0" applyFont="1" applyAlignment="1">
      <alignment horizontal="center" wrapText="1"/>
    </xf>
    <xf numFmtId="164" fontId="7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7" fillId="0" borderId="37" xfId="0" applyFont="1" applyBorder="1" applyAlignment="1">
      <alignment horizontal="center" vertical="center"/>
    </xf>
    <xf numFmtId="164" fontId="7" fillId="0" borderId="38" xfId="0" applyFont="1" applyBorder="1" applyAlignment="1">
      <alignment horizontal="center" vertical="center"/>
    </xf>
    <xf numFmtId="164" fontId="0" fillId="0" borderId="35" xfId="0" applyFont="1" applyBorder="1" applyAlignment="1">
      <alignment/>
    </xf>
    <xf numFmtId="164" fontId="0" fillId="0" borderId="39" xfId="0" applyBorder="1" applyAlignment="1">
      <alignment horizontal="center"/>
    </xf>
    <xf numFmtId="164" fontId="0" fillId="0" borderId="33" xfId="0" applyFont="1" applyBorder="1" applyAlignment="1">
      <alignment/>
    </xf>
    <xf numFmtId="164" fontId="0" fillId="0" borderId="40" xfId="0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41" xfId="0" applyBorder="1" applyAlignment="1">
      <alignment horizontal="center"/>
    </xf>
    <xf numFmtId="164" fontId="0" fillId="0" borderId="40" xfId="0" applyFont="1" applyBorder="1" applyAlignment="1">
      <alignment horizontal="center"/>
    </xf>
    <xf numFmtId="164" fontId="7" fillId="0" borderId="42" xfId="0" applyFont="1" applyBorder="1" applyAlignment="1">
      <alignment horizontal="center" vertical="center"/>
    </xf>
    <xf numFmtId="164" fontId="0" fillId="0" borderId="36" xfId="0" applyFont="1" applyBorder="1" applyAlignment="1">
      <alignment/>
    </xf>
    <xf numFmtId="164" fontId="0" fillId="0" borderId="43" xfId="0" applyBorder="1" applyAlignment="1">
      <alignment horizont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4" fontId="7" fillId="0" borderId="44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64" fontId="0" fillId="0" borderId="6" xfId="0" applyBorder="1" applyAlignment="1">
      <alignment horizontal="center"/>
    </xf>
    <xf numFmtId="164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7" xfId="0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25" xfId="0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4" fontId="7" fillId="0" borderId="47" xfId="0" applyFont="1" applyBorder="1" applyAlignment="1">
      <alignment horizontal="center" vertical="center"/>
    </xf>
    <xf numFmtId="164" fontId="7" fillId="0" borderId="48" xfId="0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41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35" xfId="0" applyBorder="1" applyAlignment="1">
      <alignment horizontal="center"/>
    </xf>
    <xf numFmtId="164" fontId="0" fillId="0" borderId="39" xfId="0" applyFont="1" applyBorder="1" applyAlignment="1">
      <alignment/>
    </xf>
    <xf numFmtId="164" fontId="0" fillId="0" borderId="23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40" xfId="0" applyFont="1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4" fontId="0" fillId="0" borderId="45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43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7" fillId="0" borderId="32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/>
    </xf>
    <xf numFmtId="164" fontId="0" fillId="0" borderId="13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center"/>
    </xf>
    <xf numFmtId="164" fontId="0" fillId="0" borderId="19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9" xfId="0" applyFont="1" applyBorder="1" applyAlignment="1">
      <alignment horizontal="center" vertical="center"/>
    </xf>
    <xf numFmtId="164" fontId="0" fillId="0" borderId="25" xfId="0" applyFont="1" applyBorder="1" applyAlignment="1">
      <alignment horizontal="left" vertical="center"/>
    </xf>
    <xf numFmtId="164" fontId="0" fillId="0" borderId="28" xfId="0" applyFont="1" applyBorder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5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47" xfId="0" applyFont="1" applyBorder="1" applyAlignment="1">
      <alignment horizontal="center" vertical="center" wrapText="1"/>
    </xf>
    <xf numFmtId="164" fontId="9" fillId="0" borderId="48" xfId="0" applyFont="1" applyBorder="1" applyAlignment="1">
      <alignment horizontal="center" vertical="center" wrapText="1"/>
    </xf>
    <xf numFmtId="164" fontId="5" fillId="0" borderId="24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left" vertical="center" wrapText="1"/>
    </xf>
    <xf numFmtId="164" fontId="5" fillId="0" borderId="35" xfId="0" applyFont="1" applyBorder="1" applyAlignment="1">
      <alignment horizontal="center" vertical="center" wrapText="1"/>
    </xf>
    <xf numFmtId="164" fontId="5" fillId="0" borderId="17" xfId="0" applyFont="1" applyBorder="1" applyAlignment="1">
      <alignment horizontal="left" vertical="center" wrapText="1"/>
    </xf>
    <xf numFmtId="164" fontId="5" fillId="0" borderId="39" xfId="0" applyFont="1" applyBorder="1" applyAlignment="1">
      <alignment horizontal="center" vertical="center" wrapText="1"/>
    </xf>
    <xf numFmtId="167" fontId="5" fillId="0" borderId="25" xfId="0" applyNumberFormat="1" applyFont="1" applyBorder="1" applyAlignment="1">
      <alignment horizontal="center" vertical="center" wrapText="1"/>
    </xf>
    <xf numFmtId="167" fontId="5" fillId="0" borderId="28" xfId="0" applyNumberFormat="1" applyFont="1" applyBorder="1" applyAlignment="1">
      <alignment horizontal="center" vertical="center" wrapText="1"/>
    </xf>
    <xf numFmtId="167" fontId="5" fillId="0" borderId="36" xfId="0" applyNumberFormat="1" applyFont="1" applyBorder="1" applyAlignment="1">
      <alignment horizontal="center" vertical="center" wrapText="1"/>
    </xf>
    <xf numFmtId="167" fontId="5" fillId="0" borderId="43" xfId="0" applyNumberFormat="1" applyFont="1" applyBorder="1" applyAlignment="1">
      <alignment horizontal="center" vertical="center" wrapText="1"/>
    </xf>
    <xf numFmtId="164" fontId="5" fillId="0" borderId="45" xfId="0" applyFont="1" applyBorder="1" applyAlignment="1">
      <alignment horizontal="center" vertical="center" wrapText="1"/>
    </xf>
    <xf numFmtId="164" fontId="5" fillId="0" borderId="24" xfId="0" applyFont="1" applyBorder="1" applyAlignment="1">
      <alignment horizontal="left" vertical="center" wrapText="1"/>
    </xf>
    <xf numFmtId="164" fontId="5" fillId="0" borderId="36" xfId="0" applyFont="1" applyBorder="1" applyAlignment="1">
      <alignment horizontal="center" vertical="center" wrapText="1"/>
    </xf>
    <xf numFmtId="164" fontId="5" fillId="0" borderId="26" xfId="0" applyFont="1" applyBorder="1" applyAlignment="1">
      <alignment horizontal="left" vertical="center" wrapText="1"/>
    </xf>
    <xf numFmtId="164" fontId="5" fillId="0" borderId="43" xfId="0" applyFont="1" applyBorder="1" applyAlignment="1">
      <alignment horizontal="center" vertical="center" wrapText="1"/>
    </xf>
    <xf numFmtId="164" fontId="5" fillId="0" borderId="20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4" fontId="5" fillId="0" borderId="19" xfId="0" applyFont="1" applyBorder="1" applyAlignment="1">
      <alignment horizontal="center" vertical="center" wrapText="1"/>
    </xf>
    <xf numFmtId="164" fontId="5" fillId="0" borderId="51" xfId="0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167" fontId="5" fillId="0" borderId="35" xfId="0" applyNumberFormat="1" applyFont="1" applyBorder="1" applyAlignment="1">
      <alignment horizontal="center" vertical="center" wrapText="1"/>
    </xf>
    <xf numFmtId="167" fontId="5" fillId="0" borderId="39" xfId="0" applyNumberFormat="1" applyFont="1" applyBorder="1" applyAlignment="1">
      <alignment horizontal="center" vertical="center" wrapText="1"/>
    </xf>
    <xf numFmtId="164" fontId="5" fillId="0" borderId="52" xfId="0" applyFont="1" applyBorder="1" applyAlignment="1">
      <alignment horizontal="center" vertical="center" wrapText="1"/>
    </xf>
    <xf numFmtId="164" fontId="5" fillId="0" borderId="42" xfId="0" applyFont="1" applyBorder="1" applyAlignment="1">
      <alignment horizontal="center" vertical="center" wrapText="1"/>
    </xf>
    <xf numFmtId="164" fontId="5" fillId="0" borderId="21" xfId="0" applyFont="1" applyBorder="1" applyAlignment="1">
      <alignment horizontal="left" vertical="center" wrapText="1"/>
    </xf>
    <xf numFmtId="164" fontId="5" fillId="0" borderId="33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left" vertical="center" wrapText="1"/>
    </xf>
    <xf numFmtId="164" fontId="5" fillId="0" borderId="9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7" fontId="5" fillId="0" borderId="9" xfId="0" applyNumberFormat="1" applyFont="1" applyBorder="1" applyAlignment="1">
      <alignment horizontal="center" vertical="center" wrapText="1"/>
    </xf>
    <xf numFmtId="167" fontId="5" fillId="0" borderId="33" xfId="0" applyNumberFormat="1" applyFont="1" applyBorder="1" applyAlignment="1">
      <alignment horizontal="center" vertical="center" wrapText="1"/>
    </xf>
    <xf numFmtId="167" fontId="5" fillId="0" borderId="40" xfId="0" applyNumberFormat="1" applyFont="1" applyBorder="1" applyAlignment="1">
      <alignment horizontal="center" vertical="center" wrapText="1"/>
    </xf>
    <xf numFmtId="167" fontId="5" fillId="0" borderId="53" xfId="0" applyNumberFormat="1" applyFont="1" applyBorder="1" applyAlignment="1">
      <alignment horizontal="center" vertical="center" wrapText="1"/>
    </xf>
    <xf numFmtId="167" fontId="5" fillId="0" borderId="54" xfId="0" applyNumberFormat="1" applyFont="1" applyBorder="1" applyAlignment="1">
      <alignment horizontal="center" vertical="center" wrapText="1"/>
    </xf>
    <xf numFmtId="167" fontId="5" fillId="0" borderId="55" xfId="0" applyNumberFormat="1" applyFont="1" applyBorder="1" applyAlignment="1">
      <alignment horizontal="center" vertical="center" wrapText="1"/>
    </xf>
    <xf numFmtId="167" fontId="5" fillId="0" borderId="56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7" fontId="5" fillId="0" borderId="41" xfId="0" applyNumberFormat="1" applyFont="1" applyBorder="1" applyAlignment="1">
      <alignment horizontal="center" vertical="center" wrapText="1"/>
    </xf>
    <xf numFmtId="167" fontId="5" fillId="0" borderId="13" xfId="0" applyNumberFormat="1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31" xfId="0" applyNumberFormat="1" applyFont="1" applyBorder="1" applyAlignment="1">
      <alignment horizontal="center" vertical="center" wrapText="1"/>
    </xf>
    <xf numFmtId="164" fontId="5" fillId="0" borderId="57" xfId="0" applyFont="1" applyBorder="1" applyAlignment="1">
      <alignment horizontal="left" vertical="center" wrapText="1"/>
    </xf>
    <xf numFmtId="164" fontId="5" fillId="0" borderId="58" xfId="0" applyFont="1" applyBorder="1" applyAlignment="1">
      <alignment horizontal="center" vertical="center" wrapText="1"/>
    </xf>
    <xf numFmtId="164" fontId="5" fillId="0" borderId="59" xfId="0" applyFont="1" applyBorder="1" applyAlignment="1">
      <alignment horizontal="left" vertical="center" wrapText="1"/>
    </xf>
    <xf numFmtId="164" fontId="5" fillId="0" borderId="60" xfId="0" applyFont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 wrapText="1"/>
    </xf>
    <xf numFmtId="167" fontId="5" fillId="0" borderId="18" xfId="0" applyNumberFormat="1" applyFont="1" applyBorder="1" applyAlignment="1">
      <alignment horizontal="center" vertical="center" wrapText="1"/>
    </xf>
    <xf numFmtId="167" fontId="5" fillId="0" borderId="46" xfId="0" applyNumberFormat="1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 vertical="center" wrapText="1"/>
    </xf>
    <xf numFmtId="164" fontId="5" fillId="0" borderId="61" xfId="0" applyFont="1" applyBorder="1" applyAlignment="1">
      <alignment horizontal="left" vertical="center" wrapText="1"/>
    </xf>
    <xf numFmtId="164" fontId="5" fillId="0" borderId="62" xfId="0" applyFont="1" applyBorder="1" applyAlignment="1">
      <alignment horizontal="center" vertical="center" wrapText="1"/>
    </xf>
    <xf numFmtId="164" fontId="5" fillId="0" borderId="63" xfId="0" applyFont="1" applyBorder="1" applyAlignment="1">
      <alignment horizontal="left" vertical="center" wrapText="1"/>
    </xf>
    <xf numFmtId="164" fontId="5" fillId="0" borderId="64" xfId="0" applyFont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40" xfId="0" applyFont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9" fillId="0" borderId="44" xfId="0" applyFont="1" applyBorder="1" applyAlignment="1">
      <alignment horizontal="center" vertical="center" wrapText="1"/>
    </xf>
    <xf numFmtId="164" fontId="9" fillId="0" borderId="37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left" vertical="center" wrapText="1"/>
    </xf>
    <xf numFmtId="164" fontId="5" fillId="0" borderId="34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41" xfId="0" applyFont="1" applyBorder="1" applyAlignment="1">
      <alignment horizontal="center" vertical="center" wrapText="1"/>
    </xf>
    <xf numFmtId="167" fontId="5" fillId="0" borderId="34" xfId="0" applyNumberFormat="1" applyFont="1" applyBorder="1" applyAlignment="1">
      <alignment horizontal="center" vertical="center" wrapText="1"/>
    </xf>
    <xf numFmtId="164" fontId="5" fillId="0" borderId="14" xfId="0" applyFont="1" applyBorder="1" applyAlignment="1">
      <alignment horizontal="center" vertical="center" wrapText="1"/>
    </xf>
    <xf numFmtId="164" fontId="5" fillId="0" borderId="17" xfId="0" applyFont="1" applyBorder="1" applyAlignment="1">
      <alignment horizontal="center" vertical="center" wrapText="1"/>
    </xf>
    <xf numFmtId="164" fontId="5" fillId="0" borderId="26" xfId="0" applyFont="1" applyBorder="1" applyAlignment="1">
      <alignment horizontal="center" vertical="center" wrapText="1"/>
    </xf>
    <xf numFmtId="164" fontId="5" fillId="0" borderId="59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65" xfId="0" applyFont="1" applyBorder="1" applyAlignment="1">
      <alignment horizontal="center" vertical="center" wrapText="1"/>
    </xf>
    <xf numFmtId="164" fontId="5" fillId="0" borderId="21" xfId="0" applyFont="1" applyBorder="1" applyAlignment="1">
      <alignment horizontal="center" vertical="center" wrapText="1"/>
    </xf>
    <xf numFmtId="164" fontId="5" fillId="0" borderId="37" xfId="0" applyFont="1" applyBorder="1" applyAlignment="1">
      <alignment horizontal="left" vertical="center" wrapText="1"/>
    </xf>
    <xf numFmtId="164" fontId="5" fillId="0" borderId="66" xfId="0" applyFont="1" applyBorder="1" applyAlignment="1">
      <alignment horizontal="center" vertical="center" wrapText="1"/>
    </xf>
    <xf numFmtId="164" fontId="5" fillId="0" borderId="67" xfId="0" applyFont="1" applyBorder="1" applyAlignment="1">
      <alignment horizontal="center" vertical="center" wrapText="1"/>
    </xf>
    <xf numFmtId="164" fontId="5" fillId="0" borderId="68" xfId="0" applyFont="1" applyBorder="1" applyAlignment="1">
      <alignment horizontal="center" vertical="center" wrapText="1"/>
    </xf>
    <xf numFmtId="164" fontId="5" fillId="0" borderId="61" xfId="0" applyFont="1" applyBorder="1" applyAlignment="1">
      <alignment horizontal="center" vertical="center" wrapText="1"/>
    </xf>
    <xf numFmtId="167" fontId="5" fillId="0" borderId="62" xfId="0" applyNumberFormat="1" applyFont="1" applyBorder="1" applyAlignment="1">
      <alignment horizontal="center" vertical="center" wrapText="1"/>
    </xf>
    <xf numFmtId="167" fontId="5" fillId="0" borderId="64" xfId="0" applyNumberFormat="1" applyFont="1" applyBorder="1" applyAlignment="1">
      <alignment horizontal="center" vertical="center" wrapText="1"/>
    </xf>
    <xf numFmtId="167" fontId="5" fillId="0" borderId="69" xfId="0" applyNumberFormat="1" applyFont="1" applyBorder="1" applyAlignment="1">
      <alignment horizontal="center" vertical="center" wrapText="1"/>
    </xf>
    <xf numFmtId="167" fontId="5" fillId="0" borderId="70" xfId="0" applyNumberFormat="1" applyFont="1" applyBorder="1" applyAlignment="1">
      <alignment horizontal="center" vertical="center" wrapText="1"/>
    </xf>
    <xf numFmtId="164" fontId="5" fillId="0" borderId="63" xfId="0" applyFont="1" applyBorder="1" applyAlignment="1">
      <alignment horizontal="center" vertical="center" wrapText="1"/>
    </xf>
    <xf numFmtId="164" fontId="7" fillId="0" borderId="29" xfId="0" applyFont="1" applyBorder="1" applyAlignment="1">
      <alignment horizontal="center" vertical="center"/>
    </xf>
    <xf numFmtId="164" fontId="7" fillId="0" borderId="71" xfId="0" applyFont="1" applyBorder="1" applyAlignment="1">
      <alignment horizontal="center" vertical="center"/>
    </xf>
    <xf numFmtId="164" fontId="5" fillId="0" borderId="72" xfId="0" applyFont="1" applyBorder="1" applyAlignment="1">
      <alignment horizontal="left" vertical="center" wrapText="1"/>
    </xf>
    <xf numFmtId="164" fontId="5" fillId="0" borderId="73" xfId="0" applyFont="1" applyBorder="1" applyAlignment="1">
      <alignment horizontal="center" vertical="center" wrapText="1"/>
    </xf>
    <xf numFmtId="164" fontId="5" fillId="0" borderId="51" xfId="0" applyFont="1" applyBorder="1" applyAlignment="1">
      <alignment horizontal="left" vertical="center" wrapText="1"/>
    </xf>
    <xf numFmtId="164" fontId="5" fillId="0" borderId="74" xfId="0" applyFont="1" applyBorder="1" applyAlignment="1">
      <alignment horizontal="center" vertical="center" wrapText="1"/>
    </xf>
    <xf numFmtId="164" fontId="5" fillId="0" borderId="75" xfId="0" applyFont="1" applyBorder="1" applyAlignment="1">
      <alignment horizontal="left" vertical="center" wrapText="1"/>
    </xf>
    <xf numFmtId="164" fontId="5" fillId="0" borderId="76" xfId="0" applyFont="1" applyBorder="1" applyAlignment="1">
      <alignment horizontal="center" vertical="center" wrapText="1"/>
    </xf>
    <xf numFmtId="164" fontId="7" fillId="0" borderId="44" xfId="0" applyFont="1" applyBorder="1" applyAlignment="1">
      <alignment horizontal="center" vertical="center"/>
    </xf>
    <xf numFmtId="164" fontId="5" fillId="0" borderId="44" xfId="0" applyFont="1" applyBorder="1" applyAlignment="1">
      <alignment horizontal="left" vertical="center" wrapText="1"/>
    </xf>
    <xf numFmtId="164" fontId="5" fillId="0" borderId="32" xfId="0" applyFont="1" applyBorder="1" applyAlignment="1">
      <alignment horizontal="center" vertical="center" wrapText="1"/>
    </xf>
    <xf numFmtId="164" fontId="5" fillId="0" borderId="65" xfId="0" applyFont="1" applyBorder="1" applyAlignment="1">
      <alignment horizontal="left" vertical="center" wrapText="1"/>
    </xf>
    <xf numFmtId="164" fontId="5" fillId="0" borderId="77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4" fontId="7" fillId="0" borderId="47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8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/>
    </xf>
    <xf numFmtId="164" fontId="0" fillId="0" borderId="26" xfId="0" applyFont="1" applyBorder="1" applyAlignment="1">
      <alignment/>
    </xf>
    <xf numFmtId="164" fontId="0" fillId="0" borderId="28" xfId="0" applyBorder="1" applyAlignment="1">
      <alignment horizontal="center"/>
    </xf>
    <xf numFmtId="164" fontId="0" fillId="0" borderId="36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/>
    </xf>
    <xf numFmtId="164" fontId="0" fillId="0" borderId="35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33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0" fillId="0" borderId="34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Border="1" applyAlignment="1">
      <alignment horizontal="right" vertical="center"/>
    </xf>
    <xf numFmtId="164" fontId="7" fillId="0" borderId="78" xfId="0" applyFont="1" applyBorder="1" applyAlignment="1">
      <alignment horizontal="center" vertical="center"/>
    </xf>
    <xf numFmtId="164" fontId="7" fillId="0" borderId="78" xfId="0" applyFont="1" applyBorder="1" applyAlignment="1">
      <alignment horizontal="center" wrapText="1"/>
    </xf>
    <xf numFmtId="164" fontId="9" fillId="0" borderId="29" xfId="0" applyFont="1" applyBorder="1" applyAlignment="1">
      <alignment horizontal="center" vertical="center" wrapText="1"/>
    </xf>
    <xf numFmtId="164" fontId="7" fillId="0" borderId="29" xfId="0" applyFont="1" applyBorder="1" applyAlignment="1">
      <alignment horizontal="center" wrapText="1"/>
    </xf>
    <xf numFmtId="164" fontId="7" fillId="0" borderId="0" xfId="0" applyFont="1" applyBorder="1" applyAlignment="1">
      <alignment horizontal="center"/>
    </xf>
    <xf numFmtId="164" fontId="0" fillId="0" borderId="27" xfId="0" applyFont="1" applyBorder="1" applyAlignment="1">
      <alignment horizontal="left"/>
    </xf>
    <xf numFmtId="164" fontId="0" fillId="0" borderId="24" xfId="0" applyFont="1" applyBorder="1" applyAlignment="1">
      <alignment horizontal="left"/>
    </xf>
    <xf numFmtId="164" fontId="0" fillId="0" borderId="18" xfId="0" applyFont="1" applyBorder="1" applyAlignment="1">
      <alignment horizontal="left"/>
    </xf>
    <xf numFmtId="164" fontId="0" fillId="0" borderId="15" xfId="0" applyFont="1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0" fillId="0" borderId="2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6.8515625" style="1" customWidth="1"/>
    <col min="2" max="2" width="26.140625" style="1" customWidth="1"/>
    <col min="3" max="3" width="5.00390625" style="1" customWidth="1"/>
    <col min="4" max="4" width="25.140625" style="1" customWidth="1"/>
    <col min="5" max="5" width="5.7109375" style="2" customWidth="1"/>
    <col min="6" max="9" width="7.28125" style="2" customWidth="1"/>
    <col min="10" max="10" width="10.57421875" style="2" customWidth="1"/>
    <col min="11" max="12" width="7.00390625" style="3" customWidth="1"/>
    <col min="13" max="13" width="5.7109375" style="2" customWidth="1"/>
    <col min="14" max="15" width="10.28125" style="1" customWidth="1"/>
    <col min="16" max="16" width="10.140625" style="1" customWidth="1"/>
    <col min="17" max="16384" width="10.28125" style="1" customWidth="1"/>
  </cols>
  <sheetData>
    <row r="1" spans="1:26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>
      <c r="A4" s="10" t="s">
        <v>2</v>
      </c>
      <c r="B4" s="10"/>
      <c r="C4" s="10"/>
      <c r="D4" s="10"/>
      <c r="E4" s="11"/>
      <c r="F4" s="12" t="s">
        <v>3</v>
      </c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13" ht="10.5" customHeight="1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4.25" customHeight="1">
      <c r="A6" s="14" t="s">
        <v>4</v>
      </c>
      <c r="B6" s="15" t="s">
        <v>5</v>
      </c>
      <c r="C6" s="16" t="s">
        <v>6</v>
      </c>
      <c r="D6" s="17" t="s">
        <v>7</v>
      </c>
      <c r="E6" s="18" t="s">
        <v>8</v>
      </c>
      <c r="F6" s="19" t="s">
        <v>9</v>
      </c>
      <c r="G6" s="19"/>
      <c r="H6" s="19"/>
      <c r="I6" s="19"/>
      <c r="J6" s="19"/>
      <c r="K6" s="20" t="s">
        <v>10</v>
      </c>
      <c r="L6" s="14" t="s">
        <v>11</v>
      </c>
      <c r="M6" s="14" t="s">
        <v>12</v>
      </c>
    </row>
    <row r="7" spans="1:13" ht="13.5">
      <c r="A7" s="14"/>
      <c r="B7" s="15"/>
      <c r="C7" s="16"/>
      <c r="D7" s="17"/>
      <c r="E7" s="18"/>
      <c r="F7" s="21" t="s">
        <v>13</v>
      </c>
      <c r="G7" s="22" t="s">
        <v>14</v>
      </c>
      <c r="H7" s="22" t="s">
        <v>15</v>
      </c>
      <c r="I7" s="22" t="s">
        <v>16</v>
      </c>
      <c r="J7" s="23" t="s">
        <v>17</v>
      </c>
      <c r="K7" s="20"/>
      <c r="L7" s="14"/>
      <c r="M7" s="14"/>
    </row>
    <row r="8" spans="1:13" ht="16.5" customHeight="1">
      <c r="A8" s="24">
        <v>1</v>
      </c>
      <c r="B8" s="25" t="s">
        <v>18</v>
      </c>
      <c r="C8" s="26">
        <v>1990</v>
      </c>
      <c r="D8" s="27" t="s">
        <v>19</v>
      </c>
      <c r="E8" s="28" t="s">
        <v>20</v>
      </c>
      <c r="F8" s="29" t="s">
        <v>21</v>
      </c>
      <c r="G8" s="26">
        <v>2</v>
      </c>
      <c r="H8" s="26" t="s">
        <v>21</v>
      </c>
      <c r="I8" s="26">
        <v>2</v>
      </c>
      <c r="J8" s="30">
        <f aca="true" t="shared" si="0" ref="J8:J30">SQRT(G8*I8)</f>
        <v>2</v>
      </c>
      <c r="K8" s="31" t="s">
        <v>21</v>
      </c>
      <c r="L8" s="24">
        <v>76</v>
      </c>
      <c r="M8" s="24" t="s">
        <v>22</v>
      </c>
    </row>
    <row r="9" spans="1:13" ht="16.5" customHeight="1">
      <c r="A9" s="32">
        <v>2</v>
      </c>
      <c r="B9" s="33" t="s">
        <v>23</v>
      </c>
      <c r="C9" s="34">
        <v>1999</v>
      </c>
      <c r="D9" s="35" t="s">
        <v>24</v>
      </c>
      <c r="E9" s="36" t="s">
        <v>22</v>
      </c>
      <c r="F9" s="37" t="s">
        <v>21</v>
      </c>
      <c r="G9" s="34">
        <v>2</v>
      </c>
      <c r="H9" s="38" t="s">
        <v>25</v>
      </c>
      <c r="I9" s="34">
        <v>4</v>
      </c>
      <c r="J9" s="39">
        <f t="shared" si="0"/>
        <v>2.82842712474619</v>
      </c>
      <c r="K9" s="40" t="s">
        <v>21</v>
      </c>
      <c r="L9" s="32">
        <v>56</v>
      </c>
      <c r="M9" s="32">
        <v>1</v>
      </c>
    </row>
    <row r="10" spans="1:13" ht="16.5" customHeight="1">
      <c r="A10" s="32">
        <v>3</v>
      </c>
      <c r="B10" s="33" t="s">
        <v>26</v>
      </c>
      <c r="C10" s="34">
        <v>2003</v>
      </c>
      <c r="D10" s="35" t="s">
        <v>27</v>
      </c>
      <c r="E10" s="36">
        <v>1</v>
      </c>
      <c r="F10" s="41" t="s">
        <v>28</v>
      </c>
      <c r="G10" s="34">
        <v>4</v>
      </c>
      <c r="H10" s="38" t="s">
        <v>29</v>
      </c>
      <c r="I10" s="34">
        <v>6</v>
      </c>
      <c r="J10" s="39">
        <f t="shared" si="0"/>
        <v>4.89897948556636</v>
      </c>
      <c r="K10" s="40" t="s">
        <v>30</v>
      </c>
      <c r="L10" s="32">
        <v>41</v>
      </c>
      <c r="M10" s="32">
        <v>1</v>
      </c>
    </row>
    <row r="11" spans="1:13" ht="16.5" customHeight="1">
      <c r="A11" s="32">
        <v>4</v>
      </c>
      <c r="B11" s="33" t="s">
        <v>31</v>
      </c>
      <c r="C11" s="34">
        <v>2000</v>
      </c>
      <c r="D11" s="35" t="s">
        <v>32</v>
      </c>
      <c r="E11" s="36" t="s">
        <v>22</v>
      </c>
      <c r="F11" s="37" t="s">
        <v>21</v>
      </c>
      <c r="G11" s="34">
        <v>2</v>
      </c>
      <c r="H11" s="34" t="s">
        <v>21</v>
      </c>
      <c r="I11" s="34">
        <v>2</v>
      </c>
      <c r="J11" s="39">
        <f t="shared" si="0"/>
        <v>2</v>
      </c>
      <c r="K11" s="40" t="s">
        <v>33</v>
      </c>
      <c r="L11" s="32">
        <v>31</v>
      </c>
      <c r="M11" s="32">
        <v>1</v>
      </c>
    </row>
    <row r="12" spans="1:13" ht="16.5" customHeight="1">
      <c r="A12" s="32">
        <v>5</v>
      </c>
      <c r="B12" s="33" t="s">
        <v>34</v>
      </c>
      <c r="C12" s="34">
        <v>1993</v>
      </c>
      <c r="D12" s="35" t="s">
        <v>35</v>
      </c>
      <c r="E12" s="36">
        <v>1</v>
      </c>
      <c r="F12" s="41" t="s">
        <v>36</v>
      </c>
      <c r="G12" s="34">
        <v>6</v>
      </c>
      <c r="H12" s="34" t="s">
        <v>21</v>
      </c>
      <c r="I12" s="34">
        <v>2</v>
      </c>
      <c r="J12" s="39">
        <f t="shared" si="0"/>
        <v>3.46410161513775</v>
      </c>
      <c r="K12" s="40">
        <v>38</v>
      </c>
      <c r="L12" s="32">
        <v>27</v>
      </c>
      <c r="M12" s="32">
        <v>1</v>
      </c>
    </row>
    <row r="13" spans="1:13" ht="16.5" customHeight="1">
      <c r="A13" s="32">
        <v>6</v>
      </c>
      <c r="B13" s="33" t="s">
        <v>37</v>
      </c>
      <c r="C13" s="34">
        <v>2003</v>
      </c>
      <c r="D13" s="35" t="s">
        <v>24</v>
      </c>
      <c r="E13" s="36">
        <v>1</v>
      </c>
      <c r="F13" s="41" t="s">
        <v>38</v>
      </c>
      <c r="G13" s="34">
        <v>5</v>
      </c>
      <c r="H13" s="38" t="s">
        <v>39</v>
      </c>
      <c r="I13" s="34">
        <v>7</v>
      </c>
      <c r="J13" s="39">
        <f t="shared" si="0"/>
        <v>5.91607978309962</v>
      </c>
      <c r="K13" s="40" t="s">
        <v>40</v>
      </c>
      <c r="L13" s="32">
        <v>23</v>
      </c>
      <c r="M13" s="32">
        <v>1</v>
      </c>
    </row>
    <row r="14" spans="1:13" ht="16.5" customHeight="1">
      <c r="A14" s="32">
        <v>7</v>
      </c>
      <c r="B14" s="33" t="s">
        <v>41</v>
      </c>
      <c r="C14" s="34">
        <v>2003</v>
      </c>
      <c r="D14" s="35" t="s">
        <v>32</v>
      </c>
      <c r="E14" s="36">
        <v>1</v>
      </c>
      <c r="F14" s="41" t="s">
        <v>29</v>
      </c>
      <c r="G14" s="34">
        <v>11</v>
      </c>
      <c r="H14" s="38" t="s">
        <v>42</v>
      </c>
      <c r="I14" s="34">
        <v>5</v>
      </c>
      <c r="J14" s="39">
        <f t="shared" si="0"/>
        <v>7.41619848709566</v>
      </c>
      <c r="K14" s="40">
        <v>34</v>
      </c>
      <c r="L14" s="32">
        <v>19</v>
      </c>
      <c r="M14" s="32">
        <v>1</v>
      </c>
    </row>
    <row r="15" spans="1:13" ht="16.5" customHeight="1">
      <c r="A15" s="32">
        <v>8</v>
      </c>
      <c r="B15" s="33" t="s">
        <v>43</v>
      </c>
      <c r="C15" s="34">
        <v>1985</v>
      </c>
      <c r="D15" s="35" t="s">
        <v>24</v>
      </c>
      <c r="E15" s="36">
        <v>2</v>
      </c>
      <c r="F15" s="41" t="s">
        <v>44</v>
      </c>
      <c r="G15" s="34">
        <v>7</v>
      </c>
      <c r="H15" s="38" t="s">
        <v>45</v>
      </c>
      <c r="I15" s="34">
        <v>8</v>
      </c>
      <c r="J15" s="39">
        <f t="shared" si="0"/>
        <v>7.48331477354788</v>
      </c>
      <c r="K15" s="40">
        <v>33</v>
      </c>
      <c r="L15" s="32">
        <v>16</v>
      </c>
      <c r="M15" s="32">
        <v>2</v>
      </c>
    </row>
    <row r="16" spans="1:13" ht="16.5" customHeight="1">
      <c r="A16" s="32">
        <v>9</v>
      </c>
      <c r="B16" s="33" t="s">
        <v>46</v>
      </c>
      <c r="C16" s="34">
        <v>2002</v>
      </c>
      <c r="D16" s="35" t="s">
        <v>24</v>
      </c>
      <c r="E16" s="36">
        <v>1</v>
      </c>
      <c r="F16" s="41" t="s">
        <v>47</v>
      </c>
      <c r="G16" s="34">
        <v>8</v>
      </c>
      <c r="H16" s="38" t="s">
        <v>48</v>
      </c>
      <c r="I16" s="34">
        <v>12</v>
      </c>
      <c r="J16" s="39">
        <f t="shared" si="0"/>
        <v>9.79795897113271</v>
      </c>
      <c r="K16" s="40" t="s">
        <v>49</v>
      </c>
      <c r="L16" s="32">
        <v>13</v>
      </c>
      <c r="M16" s="32">
        <v>2</v>
      </c>
    </row>
    <row r="17" spans="1:13" ht="16.5" customHeight="1">
      <c r="A17" s="42">
        <v>10</v>
      </c>
      <c r="B17" s="43" t="s">
        <v>50</v>
      </c>
      <c r="C17" s="44">
        <v>2001</v>
      </c>
      <c r="D17" s="45" t="s">
        <v>24</v>
      </c>
      <c r="E17" s="46">
        <v>1</v>
      </c>
      <c r="F17" s="47" t="s">
        <v>42</v>
      </c>
      <c r="G17" s="44">
        <v>9</v>
      </c>
      <c r="H17" s="48" t="s">
        <v>51</v>
      </c>
      <c r="I17" s="44">
        <v>9</v>
      </c>
      <c r="J17" s="49">
        <f t="shared" si="0"/>
        <v>9</v>
      </c>
      <c r="K17" s="50" t="s">
        <v>52</v>
      </c>
      <c r="L17" s="32">
        <v>10</v>
      </c>
      <c r="M17" s="32">
        <v>2</v>
      </c>
    </row>
    <row r="18" spans="1:13" ht="16.5" customHeight="1">
      <c r="A18" s="51">
        <f aca="true" t="shared" si="1" ref="A18:A30">RANK(J18,J$8:J$105,1)</f>
        <v>11</v>
      </c>
      <c r="B18" s="52" t="s">
        <v>53</v>
      </c>
      <c r="C18" s="53">
        <v>2002</v>
      </c>
      <c r="D18" s="54" t="s">
        <v>24</v>
      </c>
      <c r="E18" s="55">
        <v>3</v>
      </c>
      <c r="F18" s="56" t="s">
        <v>29</v>
      </c>
      <c r="G18" s="53">
        <v>11</v>
      </c>
      <c r="H18" s="57" t="s">
        <v>48</v>
      </c>
      <c r="I18" s="53">
        <v>12</v>
      </c>
      <c r="J18" s="58">
        <f t="shared" si="0"/>
        <v>11.4891252930761</v>
      </c>
      <c r="K18" s="59"/>
      <c r="L18" s="32">
        <v>7</v>
      </c>
      <c r="M18" s="32">
        <v>2</v>
      </c>
    </row>
    <row r="19" spans="1:13" ht="16.5" customHeight="1">
      <c r="A19" s="32">
        <f t="shared" si="1"/>
        <v>11</v>
      </c>
      <c r="B19" s="33" t="s">
        <v>54</v>
      </c>
      <c r="C19" s="34">
        <v>1986</v>
      </c>
      <c r="D19" s="35" t="s">
        <v>24</v>
      </c>
      <c r="E19" s="36">
        <v>2</v>
      </c>
      <c r="F19" s="41" t="s">
        <v>29</v>
      </c>
      <c r="G19" s="34">
        <v>11</v>
      </c>
      <c r="H19" s="38" t="s">
        <v>48</v>
      </c>
      <c r="I19" s="34">
        <v>12</v>
      </c>
      <c r="J19" s="39">
        <f t="shared" si="0"/>
        <v>11.4891252930761</v>
      </c>
      <c r="K19" s="59"/>
      <c r="L19" s="32"/>
      <c r="M19" s="32">
        <v>2</v>
      </c>
    </row>
    <row r="20" spans="1:13" ht="16.5" customHeight="1">
      <c r="A20" s="32">
        <f t="shared" si="1"/>
        <v>13</v>
      </c>
      <c r="B20" s="33" t="s">
        <v>55</v>
      </c>
      <c r="C20" s="34">
        <v>1992</v>
      </c>
      <c r="D20" s="35" t="s">
        <v>24</v>
      </c>
      <c r="E20" s="36">
        <v>3</v>
      </c>
      <c r="F20" s="41" t="s">
        <v>56</v>
      </c>
      <c r="G20" s="34">
        <v>16</v>
      </c>
      <c r="H20" s="38" t="s">
        <v>57</v>
      </c>
      <c r="I20" s="34">
        <v>10</v>
      </c>
      <c r="J20" s="39">
        <f t="shared" si="0"/>
        <v>12.6491106406735</v>
      </c>
      <c r="K20" s="59"/>
      <c r="L20" s="32"/>
      <c r="M20" s="32">
        <v>2</v>
      </c>
    </row>
    <row r="21" spans="1:13" ht="16.5" customHeight="1">
      <c r="A21" s="32">
        <f t="shared" si="1"/>
        <v>14</v>
      </c>
      <c r="B21" s="33" t="s">
        <v>58</v>
      </c>
      <c r="C21" s="34">
        <v>1995</v>
      </c>
      <c r="D21" s="35" t="s">
        <v>32</v>
      </c>
      <c r="E21" s="36">
        <v>2</v>
      </c>
      <c r="F21" s="41" t="s">
        <v>59</v>
      </c>
      <c r="G21" s="34">
        <v>14</v>
      </c>
      <c r="H21" s="38" t="s">
        <v>60</v>
      </c>
      <c r="I21" s="34">
        <v>14</v>
      </c>
      <c r="J21" s="39">
        <f t="shared" si="0"/>
        <v>14</v>
      </c>
      <c r="K21" s="59"/>
      <c r="L21" s="32">
        <v>4</v>
      </c>
      <c r="M21" s="32">
        <v>3</v>
      </c>
    </row>
    <row r="22" spans="1:13" ht="16.5" customHeight="1">
      <c r="A22" s="32">
        <f t="shared" si="1"/>
        <v>15</v>
      </c>
      <c r="B22" s="33" t="s">
        <v>61</v>
      </c>
      <c r="C22" s="34">
        <v>2002</v>
      </c>
      <c r="D22" s="35" t="s">
        <v>24</v>
      </c>
      <c r="E22" s="36">
        <v>1</v>
      </c>
      <c r="F22" s="41" t="s">
        <v>62</v>
      </c>
      <c r="G22" s="34">
        <v>15</v>
      </c>
      <c r="H22" s="38" t="s">
        <v>56</v>
      </c>
      <c r="I22" s="34">
        <v>15.5</v>
      </c>
      <c r="J22" s="39">
        <f t="shared" si="0"/>
        <v>15.2479506819769</v>
      </c>
      <c r="K22" s="59"/>
      <c r="L22" s="32"/>
      <c r="M22" s="32">
        <v>3</v>
      </c>
    </row>
    <row r="23" spans="1:13" ht="16.5" customHeight="1">
      <c r="A23" s="32">
        <f t="shared" si="1"/>
        <v>16</v>
      </c>
      <c r="B23" s="33" t="s">
        <v>63</v>
      </c>
      <c r="C23" s="34">
        <v>1987</v>
      </c>
      <c r="D23" s="35" t="s">
        <v>24</v>
      </c>
      <c r="E23" s="36" t="s">
        <v>64</v>
      </c>
      <c r="F23" s="41" t="s">
        <v>65</v>
      </c>
      <c r="G23" s="34">
        <v>13</v>
      </c>
      <c r="H23" s="38" t="s">
        <v>66</v>
      </c>
      <c r="I23" s="34">
        <v>19</v>
      </c>
      <c r="J23" s="39">
        <f t="shared" si="0"/>
        <v>15.716233645501699</v>
      </c>
      <c r="K23" s="59"/>
      <c r="L23" s="32"/>
      <c r="M23" s="32">
        <v>3</v>
      </c>
    </row>
    <row r="24" spans="1:13" ht="16.5" customHeight="1">
      <c r="A24" s="32">
        <f t="shared" si="1"/>
        <v>17</v>
      </c>
      <c r="B24" s="33" t="s">
        <v>67</v>
      </c>
      <c r="C24" s="34">
        <v>2002</v>
      </c>
      <c r="D24" s="35" t="s">
        <v>27</v>
      </c>
      <c r="E24" s="36">
        <v>2</v>
      </c>
      <c r="F24" s="41" t="s">
        <v>68</v>
      </c>
      <c r="G24" s="34">
        <v>17</v>
      </c>
      <c r="H24" s="38" t="s">
        <v>69</v>
      </c>
      <c r="I24" s="34">
        <v>17</v>
      </c>
      <c r="J24" s="39">
        <f t="shared" si="0"/>
        <v>17</v>
      </c>
      <c r="K24" s="60"/>
      <c r="L24" s="32">
        <v>2</v>
      </c>
      <c r="M24" s="32">
        <v>3</v>
      </c>
    </row>
    <row r="25" spans="1:13" ht="16.5" customHeight="1">
      <c r="A25" s="32">
        <f t="shared" si="1"/>
        <v>18</v>
      </c>
      <c r="B25" s="33" t="s">
        <v>70</v>
      </c>
      <c r="C25" s="34">
        <v>2003</v>
      </c>
      <c r="D25" s="35" t="s">
        <v>24</v>
      </c>
      <c r="E25" s="36">
        <v>3</v>
      </c>
      <c r="F25" s="41" t="s">
        <v>71</v>
      </c>
      <c r="G25" s="34">
        <v>23</v>
      </c>
      <c r="H25" s="38" t="s">
        <v>56</v>
      </c>
      <c r="I25" s="34">
        <v>15.5</v>
      </c>
      <c r="J25" s="39">
        <f t="shared" si="0"/>
        <v>18.8812075884992</v>
      </c>
      <c r="K25" s="61"/>
      <c r="L25" s="61"/>
      <c r="M25" s="62"/>
    </row>
    <row r="26" spans="1:13" ht="16.5" customHeight="1">
      <c r="A26" s="32">
        <f t="shared" si="1"/>
        <v>19</v>
      </c>
      <c r="B26" s="33" t="s">
        <v>72</v>
      </c>
      <c r="C26" s="34">
        <v>1991</v>
      </c>
      <c r="D26" s="35" t="s">
        <v>24</v>
      </c>
      <c r="E26" s="36" t="s">
        <v>64</v>
      </c>
      <c r="F26" s="41" t="s">
        <v>73</v>
      </c>
      <c r="G26" s="34">
        <v>20.5</v>
      </c>
      <c r="H26" s="38" t="s">
        <v>66</v>
      </c>
      <c r="I26" s="34">
        <v>19</v>
      </c>
      <c r="J26" s="39">
        <f t="shared" si="0"/>
        <v>19.7357543559906</v>
      </c>
      <c r="K26" s="61"/>
      <c r="L26" s="61"/>
      <c r="M26" s="62"/>
    </row>
    <row r="27" spans="1:13" ht="16.5" customHeight="1">
      <c r="A27" s="32">
        <f t="shared" si="1"/>
        <v>19</v>
      </c>
      <c r="B27" s="33" t="s">
        <v>74</v>
      </c>
      <c r="C27" s="34">
        <v>1994</v>
      </c>
      <c r="D27" s="35" t="s">
        <v>24</v>
      </c>
      <c r="E27" s="36" t="s">
        <v>64</v>
      </c>
      <c r="F27" s="41" t="s">
        <v>73</v>
      </c>
      <c r="G27" s="34">
        <v>20.5</v>
      </c>
      <c r="H27" s="38" t="s">
        <v>66</v>
      </c>
      <c r="I27" s="34">
        <v>19</v>
      </c>
      <c r="J27" s="39">
        <f t="shared" si="0"/>
        <v>19.7357543559906</v>
      </c>
      <c r="K27" s="61"/>
      <c r="L27" s="61"/>
      <c r="M27" s="62"/>
    </row>
    <row r="28" spans="1:13" ht="16.5" customHeight="1">
      <c r="A28" s="32">
        <f t="shared" si="1"/>
        <v>21</v>
      </c>
      <c r="B28" s="33" t="s">
        <v>75</v>
      </c>
      <c r="C28" s="34">
        <v>1997</v>
      </c>
      <c r="D28" s="35" t="s">
        <v>24</v>
      </c>
      <c r="E28" s="36" t="s">
        <v>64</v>
      </c>
      <c r="F28" s="41" t="s">
        <v>76</v>
      </c>
      <c r="G28" s="34">
        <v>18</v>
      </c>
      <c r="H28" s="38" t="s">
        <v>76</v>
      </c>
      <c r="I28" s="34">
        <v>22</v>
      </c>
      <c r="J28" s="39">
        <f t="shared" si="0"/>
        <v>19.8997487421324</v>
      </c>
      <c r="K28" s="61"/>
      <c r="L28" s="61"/>
      <c r="M28" s="62"/>
    </row>
    <row r="29" spans="1:13" ht="16.5" customHeight="1">
      <c r="A29" s="32">
        <f t="shared" si="1"/>
        <v>22</v>
      </c>
      <c r="B29" s="33" t="s">
        <v>77</v>
      </c>
      <c r="C29" s="34">
        <v>2001</v>
      </c>
      <c r="D29" s="35" t="s">
        <v>24</v>
      </c>
      <c r="E29" s="36" t="s">
        <v>64</v>
      </c>
      <c r="F29" s="41" t="s">
        <v>73</v>
      </c>
      <c r="G29" s="34">
        <v>20.5</v>
      </c>
      <c r="H29" s="38" t="s">
        <v>76</v>
      </c>
      <c r="I29" s="34">
        <v>22</v>
      </c>
      <c r="J29" s="39">
        <f t="shared" si="0"/>
        <v>21.2367605815953</v>
      </c>
      <c r="K29" s="61"/>
      <c r="L29" s="61"/>
      <c r="M29" s="62"/>
    </row>
    <row r="30" spans="1:13" ht="16.5" customHeight="1">
      <c r="A30" s="42">
        <f t="shared" si="1"/>
        <v>22</v>
      </c>
      <c r="B30" s="43" t="s">
        <v>78</v>
      </c>
      <c r="C30" s="44">
        <v>1994</v>
      </c>
      <c r="D30" s="45" t="s">
        <v>24</v>
      </c>
      <c r="E30" s="46" t="s">
        <v>64</v>
      </c>
      <c r="F30" s="47" t="s">
        <v>73</v>
      </c>
      <c r="G30" s="44">
        <v>20.5</v>
      </c>
      <c r="H30" s="48" t="s">
        <v>76</v>
      </c>
      <c r="I30" s="44">
        <v>22</v>
      </c>
      <c r="J30" s="49">
        <f t="shared" si="0"/>
        <v>21.2367605815953</v>
      </c>
      <c r="K30" s="61"/>
      <c r="L30" s="61"/>
      <c r="M30" s="62"/>
    </row>
    <row r="31" spans="1:5" ht="15">
      <c r="A31"/>
      <c r="B31"/>
      <c r="C31"/>
      <c r="D31"/>
      <c r="E31"/>
    </row>
    <row r="32" spans="1:5" ht="15.75" customHeight="1">
      <c r="A32" s="9"/>
      <c r="B32" s="63" t="s">
        <v>79</v>
      </c>
      <c r="C32" s="10" t="s">
        <v>80</v>
      </c>
      <c r="D32" s="10"/>
      <c r="E32" s="10"/>
    </row>
    <row r="33" spans="1:5" ht="15.75">
      <c r="A33" s="9"/>
      <c r="B33" s="64"/>
      <c r="C33" s="63"/>
      <c r="D33" s="63"/>
      <c r="E33" s="63"/>
    </row>
    <row r="34" spans="1:5" ht="15.75" customHeight="1">
      <c r="A34" s="9"/>
      <c r="B34" s="63" t="s">
        <v>81</v>
      </c>
      <c r="C34" s="10" t="s">
        <v>82</v>
      </c>
      <c r="D34" s="10"/>
      <c r="E34" s="10"/>
    </row>
  </sheetData>
  <sheetProtection selectLockedCells="1" selectUnlockedCells="1"/>
  <mergeCells count="15">
    <mergeCell ref="A1:M1"/>
    <mergeCell ref="A2:M2"/>
    <mergeCell ref="A4:D4"/>
    <mergeCell ref="F4:M4"/>
    <mergeCell ref="A6:A7"/>
    <mergeCell ref="B6:B7"/>
    <mergeCell ref="C6:C7"/>
    <mergeCell ref="D6:D7"/>
    <mergeCell ref="E6:E7"/>
    <mergeCell ref="F6:J6"/>
    <mergeCell ref="K6:K7"/>
    <mergeCell ref="L6:L7"/>
    <mergeCell ref="M6:M7"/>
    <mergeCell ref="C32:E32"/>
    <mergeCell ref="C34:E3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35.421875" style="0" customWidth="1"/>
    <col min="3" max="3" width="5.00390625" style="0" customWidth="1"/>
    <col min="4" max="4" width="27.7109375" style="0" customWidth="1"/>
    <col min="5" max="5" width="7.421875" style="0" customWidth="1"/>
    <col min="6" max="6" width="10.28125" style="0" customWidth="1"/>
    <col min="8" max="8" width="13.140625" style="0" customWidth="1"/>
    <col min="9" max="9" width="12.28125" style="0" customWidth="1"/>
    <col min="10" max="16384" width="8.7109375" style="0" customWidth="1"/>
  </cols>
  <sheetData>
    <row r="1" spans="1:19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2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264"/>
      <c r="O3" s="264"/>
      <c r="P3" s="264"/>
      <c r="Q3" s="264"/>
      <c r="R3" s="3"/>
    </row>
    <row r="4" spans="1:19" ht="15.75" customHeight="1">
      <c r="A4" s="10" t="s">
        <v>243</v>
      </c>
      <c r="B4" s="10"/>
      <c r="C4" s="10"/>
      <c r="D4" s="10"/>
      <c r="E4" s="10"/>
      <c r="F4" s="12" t="s">
        <v>182</v>
      </c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9" ht="30.75">
      <c r="A6" s="20" t="s">
        <v>4</v>
      </c>
      <c r="B6" s="17" t="s">
        <v>184</v>
      </c>
      <c r="C6" s="15" t="s">
        <v>6</v>
      </c>
      <c r="D6" s="16" t="s">
        <v>7</v>
      </c>
      <c r="E6" s="18" t="s">
        <v>244</v>
      </c>
      <c r="F6" s="265" t="s">
        <v>245</v>
      </c>
      <c r="G6" s="266" t="s">
        <v>246</v>
      </c>
      <c r="H6" s="267" t="s">
        <v>247</v>
      </c>
      <c r="I6" s="20" t="s">
        <v>248</v>
      </c>
    </row>
    <row r="7" spans="1:9" ht="15">
      <c r="A7" s="268">
        <v>1</v>
      </c>
      <c r="B7" s="54" t="s">
        <v>26</v>
      </c>
      <c r="C7" s="269">
        <v>2003</v>
      </c>
      <c r="D7" s="270" t="s">
        <v>27</v>
      </c>
      <c r="E7" s="271">
        <v>1</v>
      </c>
      <c r="F7" s="272">
        <v>3</v>
      </c>
      <c r="G7" s="273">
        <v>2</v>
      </c>
      <c r="H7" s="274">
        <v>1</v>
      </c>
      <c r="I7" s="275">
        <f aca="true" t="shared" si="0" ref="I7:I15">SUM(F7:H7)</f>
        <v>6</v>
      </c>
    </row>
    <row r="8" spans="1:9" ht="15">
      <c r="A8" s="276">
        <v>2</v>
      </c>
      <c r="B8" s="35" t="s">
        <v>31</v>
      </c>
      <c r="C8" s="277">
        <v>2000</v>
      </c>
      <c r="D8" s="278" t="s">
        <v>32</v>
      </c>
      <c r="E8" s="36" t="s">
        <v>22</v>
      </c>
      <c r="F8" s="279">
        <v>4</v>
      </c>
      <c r="G8" s="280">
        <v>4</v>
      </c>
      <c r="H8" s="281">
        <v>7</v>
      </c>
      <c r="I8" s="282">
        <f t="shared" si="0"/>
        <v>15</v>
      </c>
    </row>
    <row r="9" spans="1:9" ht="15">
      <c r="A9" s="276">
        <v>3</v>
      </c>
      <c r="B9" s="35" t="s">
        <v>46</v>
      </c>
      <c r="C9" s="277">
        <v>2002</v>
      </c>
      <c r="D9" s="278" t="s">
        <v>24</v>
      </c>
      <c r="E9" s="36">
        <v>1</v>
      </c>
      <c r="F9" s="279">
        <v>9</v>
      </c>
      <c r="G9" s="280">
        <v>5</v>
      </c>
      <c r="H9" s="281">
        <v>10</v>
      </c>
      <c r="I9" s="282">
        <f t="shared" si="0"/>
        <v>24</v>
      </c>
    </row>
    <row r="10" spans="1:9" ht="15">
      <c r="A10" s="276">
        <v>4</v>
      </c>
      <c r="B10" s="35" t="s">
        <v>50</v>
      </c>
      <c r="C10" s="277">
        <v>2001</v>
      </c>
      <c r="D10" s="278" t="s">
        <v>24</v>
      </c>
      <c r="E10" s="36">
        <v>1</v>
      </c>
      <c r="F10" s="279">
        <v>10</v>
      </c>
      <c r="G10" s="280">
        <v>8</v>
      </c>
      <c r="H10" s="281">
        <v>9</v>
      </c>
      <c r="I10" s="282">
        <f t="shared" si="0"/>
        <v>27</v>
      </c>
    </row>
    <row r="11" spans="1:9" ht="15">
      <c r="A11" s="276">
        <v>5</v>
      </c>
      <c r="B11" s="35" t="s">
        <v>58</v>
      </c>
      <c r="C11" s="277">
        <v>1995</v>
      </c>
      <c r="D11" s="278" t="s">
        <v>32</v>
      </c>
      <c r="E11" s="36">
        <v>2</v>
      </c>
      <c r="F11" s="279">
        <v>14</v>
      </c>
      <c r="G11" s="280">
        <v>7</v>
      </c>
      <c r="H11" s="281">
        <v>14</v>
      </c>
      <c r="I11" s="282">
        <f t="shared" si="0"/>
        <v>35</v>
      </c>
    </row>
    <row r="12" spans="1:9" ht="15">
      <c r="A12" s="276">
        <v>6</v>
      </c>
      <c r="B12" s="35" t="s">
        <v>55</v>
      </c>
      <c r="C12" s="277">
        <v>1992</v>
      </c>
      <c r="D12" s="278" t="s">
        <v>24</v>
      </c>
      <c r="E12" s="36">
        <v>3</v>
      </c>
      <c r="F12" s="279">
        <v>13</v>
      </c>
      <c r="G12" s="280">
        <v>12</v>
      </c>
      <c r="H12" s="281">
        <v>11</v>
      </c>
      <c r="I12" s="282">
        <f t="shared" si="0"/>
        <v>36</v>
      </c>
    </row>
    <row r="13" spans="1:9" ht="15">
      <c r="A13" s="276">
        <v>7</v>
      </c>
      <c r="B13" s="35" t="s">
        <v>70</v>
      </c>
      <c r="C13" s="277">
        <v>2003</v>
      </c>
      <c r="D13" s="278" t="s">
        <v>24</v>
      </c>
      <c r="E13" s="36">
        <v>3</v>
      </c>
      <c r="F13" s="279">
        <v>18</v>
      </c>
      <c r="G13" s="280">
        <v>10</v>
      </c>
      <c r="H13" s="281">
        <v>15</v>
      </c>
      <c r="I13" s="282">
        <f t="shared" si="0"/>
        <v>43</v>
      </c>
    </row>
    <row r="14" spans="1:9" ht="15">
      <c r="A14" s="276">
        <v>8</v>
      </c>
      <c r="B14" s="35" t="s">
        <v>67</v>
      </c>
      <c r="C14" s="277">
        <v>2002</v>
      </c>
      <c r="D14" s="278" t="s">
        <v>27</v>
      </c>
      <c r="E14" s="36">
        <v>2</v>
      </c>
      <c r="F14" s="279">
        <v>17</v>
      </c>
      <c r="G14" s="280">
        <v>6</v>
      </c>
      <c r="H14" s="281">
        <v>20</v>
      </c>
      <c r="I14" s="282">
        <f t="shared" si="0"/>
        <v>43</v>
      </c>
    </row>
    <row r="15" spans="1:9" ht="15.75">
      <c r="A15" s="115">
        <v>9</v>
      </c>
      <c r="B15" s="45" t="s">
        <v>72</v>
      </c>
      <c r="C15" s="283">
        <v>1991</v>
      </c>
      <c r="D15" s="284" t="s">
        <v>24</v>
      </c>
      <c r="E15" s="46" t="s">
        <v>64</v>
      </c>
      <c r="F15" s="285">
        <v>19</v>
      </c>
      <c r="G15" s="286">
        <v>13</v>
      </c>
      <c r="H15" s="287">
        <v>18</v>
      </c>
      <c r="I15" s="288">
        <f t="shared" si="0"/>
        <v>50</v>
      </c>
    </row>
    <row r="17" spans="2:5" ht="15.75" customHeight="1">
      <c r="B17" s="63" t="s">
        <v>79</v>
      </c>
      <c r="C17" s="10" t="s">
        <v>80</v>
      </c>
      <c r="D17" s="10"/>
      <c r="E17" s="10"/>
    </row>
    <row r="18" spans="2:5" ht="15.75">
      <c r="B18" s="64"/>
      <c r="C18" s="63"/>
      <c r="D18" s="63"/>
      <c r="E18" s="63"/>
    </row>
    <row r="19" spans="2:5" ht="15.75" customHeight="1">
      <c r="B19" s="63" t="s">
        <v>81</v>
      </c>
      <c r="C19" s="10" t="s">
        <v>82</v>
      </c>
      <c r="D19" s="10"/>
      <c r="E19" s="10"/>
    </row>
  </sheetData>
  <sheetProtection selectLockedCells="1" selectUnlockedCells="1"/>
  <mergeCells count="6">
    <mergeCell ref="A1:I1"/>
    <mergeCell ref="A2:I2"/>
    <mergeCell ref="A4:E4"/>
    <mergeCell ref="F4:I4"/>
    <mergeCell ref="C17:E17"/>
    <mergeCell ref="C19:E19"/>
  </mergeCells>
  <printOptions/>
  <pageMargins left="0.7875" right="0.21944444444444444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35.421875" style="0" customWidth="1"/>
    <col min="3" max="3" width="5.00390625" style="3" customWidth="1"/>
    <col min="4" max="4" width="27.7109375" style="0" customWidth="1"/>
    <col min="5" max="5" width="7.421875" style="0" customWidth="1"/>
    <col min="6" max="6" width="10.28125" style="0" customWidth="1"/>
    <col min="8" max="8" width="13.140625" style="0" customWidth="1"/>
    <col min="9" max="9" width="12.28125" style="0" customWidth="1"/>
    <col min="10" max="16384" width="8.7109375" style="0" customWidth="1"/>
  </cols>
  <sheetData>
    <row r="1" spans="1:19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19.5">
      <c r="A3" s="8"/>
      <c r="B3" s="8"/>
      <c r="C3" s="289"/>
      <c r="D3" s="8"/>
      <c r="E3" s="8"/>
      <c r="F3" s="8"/>
      <c r="G3" s="8"/>
      <c r="H3" s="8"/>
      <c r="I3" s="8"/>
      <c r="J3" s="8"/>
      <c r="K3" s="8"/>
      <c r="L3" s="8"/>
      <c r="M3" s="9"/>
      <c r="N3" s="264"/>
      <c r="O3" s="264"/>
      <c r="P3" s="264"/>
      <c r="Q3" s="264"/>
      <c r="R3" s="3"/>
    </row>
    <row r="4" spans="1:19" ht="15.75" customHeight="1">
      <c r="A4" s="10" t="s">
        <v>249</v>
      </c>
      <c r="B4" s="10"/>
      <c r="C4" s="10"/>
      <c r="D4" s="10"/>
      <c r="E4" s="10"/>
      <c r="F4" s="12" t="s">
        <v>182</v>
      </c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ht="13.5">
      <c r="C5"/>
    </row>
    <row r="6" spans="1:9" ht="28.5">
      <c r="A6" s="20" t="s">
        <v>4</v>
      </c>
      <c r="B6" s="17" t="s">
        <v>184</v>
      </c>
      <c r="C6" s="15" t="s">
        <v>6</v>
      </c>
      <c r="D6" s="16" t="s">
        <v>7</v>
      </c>
      <c r="E6" s="18" t="s">
        <v>244</v>
      </c>
      <c r="F6" s="265" t="s">
        <v>245</v>
      </c>
      <c r="G6" s="266" t="s">
        <v>246</v>
      </c>
      <c r="H6" s="267" t="s">
        <v>247</v>
      </c>
      <c r="I6" s="20" t="s">
        <v>248</v>
      </c>
    </row>
    <row r="7" spans="1:9" ht="13.5">
      <c r="A7" s="107">
        <v>1</v>
      </c>
      <c r="B7" s="27" t="s">
        <v>88</v>
      </c>
      <c r="C7" s="108">
        <v>1998</v>
      </c>
      <c r="D7" s="290" t="s">
        <v>32</v>
      </c>
      <c r="E7" s="28" t="s">
        <v>22</v>
      </c>
      <c r="F7" s="291">
        <v>3</v>
      </c>
      <c r="G7" s="292">
        <v>4</v>
      </c>
      <c r="H7" s="293">
        <v>3</v>
      </c>
      <c r="I7" s="294">
        <v>10</v>
      </c>
    </row>
    <row r="8" spans="1:9" ht="13.5">
      <c r="A8" s="276">
        <v>2</v>
      </c>
      <c r="B8" s="35" t="s">
        <v>89</v>
      </c>
      <c r="C8" s="112">
        <v>1986</v>
      </c>
      <c r="D8" s="278" t="s">
        <v>24</v>
      </c>
      <c r="E8" s="36" t="s">
        <v>22</v>
      </c>
      <c r="F8" s="279">
        <v>4</v>
      </c>
      <c r="G8" s="280">
        <v>1</v>
      </c>
      <c r="H8" s="281">
        <v>13</v>
      </c>
      <c r="I8" s="282">
        <v>18</v>
      </c>
    </row>
    <row r="9" spans="1:9" ht="13.5">
      <c r="A9" s="276">
        <v>3</v>
      </c>
      <c r="B9" s="35" t="s">
        <v>96</v>
      </c>
      <c r="C9" s="112">
        <v>1980</v>
      </c>
      <c r="D9" s="278" t="s">
        <v>32</v>
      </c>
      <c r="E9" s="36" t="s">
        <v>22</v>
      </c>
      <c r="F9" s="279">
        <v>7</v>
      </c>
      <c r="G9" s="280">
        <v>8</v>
      </c>
      <c r="H9" s="281">
        <v>23</v>
      </c>
      <c r="I9" s="282">
        <v>38</v>
      </c>
    </row>
    <row r="10" spans="1:9" ht="13.5">
      <c r="A10" s="276">
        <v>4</v>
      </c>
      <c r="B10" s="35" t="s">
        <v>112</v>
      </c>
      <c r="C10" s="112">
        <v>2000</v>
      </c>
      <c r="D10" s="278" t="s">
        <v>113</v>
      </c>
      <c r="E10" s="36">
        <v>1</v>
      </c>
      <c r="F10" s="279">
        <v>14</v>
      </c>
      <c r="G10" s="280">
        <v>14</v>
      </c>
      <c r="H10" s="281">
        <v>20</v>
      </c>
      <c r="I10" s="282">
        <v>48</v>
      </c>
    </row>
    <row r="11" spans="1:9" ht="13.5">
      <c r="A11" s="276">
        <v>5</v>
      </c>
      <c r="B11" s="35" t="s">
        <v>116</v>
      </c>
      <c r="C11" s="112">
        <v>1997</v>
      </c>
      <c r="D11" s="278" t="s">
        <v>19</v>
      </c>
      <c r="E11" s="36" t="s">
        <v>22</v>
      </c>
      <c r="F11" s="279">
        <v>16</v>
      </c>
      <c r="G11" s="280">
        <v>10</v>
      </c>
      <c r="H11" s="281">
        <v>22</v>
      </c>
      <c r="I11" s="282">
        <v>48</v>
      </c>
    </row>
    <row r="12" spans="1:9" ht="13.5">
      <c r="A12" s="276">
        <v>6</v>
      </c>
      <c r="B12" s="35" t="s">
        <v>133</v>
      </c>
      <c r="C12" s="112">
        <v>1995</v>
      </c>
      <c r="D12" s="278" t="s">
        <v>32</v>
      </c>
      <c r="E12" s="36">
        <v>2</v>
      </c>
      <c r="F12" s="279">
        <v>26</v>
      </c>
      <c r="G12" s="280">
        <v>12</v>
      </c>
      <c r="H12" s="281">
        <v>15</v>
      </c>
      <c r="I12" s="282">
        <v>53</v>
      </c>
    </row>
    <row r="13" spans="1:9" ht="13.5">
      <c r="A13" s="276">
        <v>7</v>
      </c>
      <c r="B13" s="35" t="s">
        <v>131</v>
      </c>
      <c r="C13" s="112">
        <v>1996</v>
      </c>
      <c r="D13" s="278" t="s">
        <v>113</v>
      </c>
      <c r="E13" s="36" t="s">
        <v>22</v>
      </c>
      <c r="F13" s="279">
        <v>23</v>
      </c>
      <c r="G13" s="280">
        <v>5</v>
      </c>
      <c r="H13" s="281">
        <v>25</v>
      </c>
      <c r="I13" s="282">
        <v>53</v>
      </c>
    </row>
    <row r="14" spans="1:9" ht="13.5">
      <c r="A14" s="276">
        <v>8</v>
      </c>
      <c r="B14" s="35" t="s">
        <v>126</v>
      </c>
      <c r="C14" s="112">
        <v>2002</v>
      </c>
      <c r="D14" s="278" t="s">
        <v>27</v>
      </c>
      <c r="E14" s="36">
        <v>1</v>
      </c>
      <c r="F14" s="279">
        <v>21</v>
      </c>
      <c r="G14" s="280">
        <v>9</v>
      </c>
      <c r="H14" s="281">
        <v>32</v>
      </c>
      <c r="I14" s="282">
        <v>62</v>
      </c>
    </row>
    <row r="15" spans="1:9" ht="13.5">
      <c r="A15" s="276">
        <v>9</v>
      </c>
      <c r="B15" s="35" t="s">
        <v>118</v>
      </c>
      <c r="C15" s="112">
        <v>2003</v>
      </c>
      <c r="D15" s="278" t="s">
        <v>24</v>
      </c>
      <c r="E15" s="36">
        <v>1</v>
      </c>
      <c r="F15" s="279">
        <v>18</v>
      </c>
      <c r="G15" s="280">
        <v>15</v>
      </c>
      <c r="H15" s="281">
        <v>30</v>
      </c>
      <c r="I15" s="282">
        <v>63</v>
      </c>
    </row>
    <row r="16" spans="1:9" ht="13.5">
      <c r="A16" s="276">
        <v>10</v>
      </c>
      <c r="B16" s="35" t="s">
        <v>123</v>
      </c>
      <c r="C16" s="112">
        <v>1999</v>
      </c>
      <c r="D16" s="278" t="s">
        <v>32</v>
      </c>
      <c r="E16" s="36">
        <v>1</v>
      </c>
      <c r="F16" s="279">
        <v>20</v>
      </c>
      <c r="G16" s="280">
        <v>13</v>
      </c>
      <c r="H16" s="281">
        <v>31</v>
      </c>
      <c r="I16" s="282">
        <v>64</v>
      </c>
    </row>
    <row r="17" spans="1:9" ht="13.5">
      <c r="A17" s="276">
        <v>11</v>
      </c>
      <c r="B17" s="35" t="s">
        <v>135</v>
      </c>
      <c r="C17" s="112">
        <v>1987</v>
      </c>
      <c r="D17" s="278" t="s">
        <v>24</v>
      </c>
      <c r="E17" s="36">
        <v>1</v>
      </c>
      <c r="F17" s="279">
        <v>27</v>
      </c>
      <c r="G17" s="280">
        <v>6</v>
      </c>
      <c r="H17" s="281">
        <v>39</v>
      </c>
      <c r="I17" s="282">
        <v>72</v>
      </c>
    </row>
    <row r="18" spans="1:9" ht="13.5">
      <c r="A18" s="276">
        <v>12</v>
      </c>
      <c r="B18" s="35" t="s">
        <v>148</v>
      </c>
      <c r="C18" s="112">
        <v>2000</v>
      </c>
      <c r="D18" s="278" t="s">
        <v>27</v>
      </c>
      <c r="E18" s="36">
        <v>1</v>
      </c>
      <c r="F18" s="279">
        <v>35</v>
      </c>
      <c r="G18" s="280">
        <v>16</v>
      </c>
      <c r="H18" s="281">
        <v>45</v>
      </c>
      <c r="I18" s="282">
        <v>96</v>
      </c>
    </row>
    <row r="19" spans="1:9" ht="13.5">
      <c r="A19" s="276">
        <v>13</v>
      </c>
      <c r="B19" s="35" t="s">
        <v>149</v>
      </c>
      <c r="C19" s="112">
        <v>1994</v>
      </c>
      <c r="D19" s="278" t="s">
        <v>24</v>
      </c>
      <c r="E19" s="36">
        <v>2</v>
      </c>
      <c r="F19" s="279">
        <v>36</v>
      </c>
      <c r="G19" s="280">
        <v>21</v>
      </c>
      <c r="H19" s="281">
        <v>47</v>
      </c>
      <c r="I19" s="282">
        <v>104</v>
      </c>
    </row>
    <row r="20" spans="1:9" ht="13.5">
      <c r="A20" s="276">
        <v>14</v>
      </c>
      <c r="B20" s="35" t="s">
        <v>155</v>
      </c>
      <c r="C20" s="112">
        <v>1981</v>
      </c>
      <c r="D20" s="278" t="s">
        <v>24</v>
      </c>
      <c r="E20" s="36">
        <v>3</v>
      </c>
      <c r="F20" s="279">
        <v>41</v>
      </c>
      <c r="G20" s="280">
        <v>23</v>
      </c>
      <c r="H20" s="281">
        <v>41</v>
      </c>
      <c r="I20" s="282">
        <v>105</v>
      </c>
    </row>
    <row r="21" spans="1:9" ht="13.5">
      <c r="A21" s="115">
        <v>15</v>
      </c>
      <c r="B21" s="45" t="s">
        <v>153</v>
      </c>
      <c r="C21" s="116">
        <v>2002</v>
      </c>
      <c r="D21" s="284" t="s">
        <v>27</v>
      </c>
      <c r="E21" s="46">
        <v>2</v>
      </c>
      <c r="F21" s="285">
        <v>40</v>
      </c>
      <c r="G21" s="286">
        <v>18</v>
      </c>
      <c r="H21" s="287">
        <v>50</v>
      </c>
      <c r="I21" s="288">
        <v>108</v>
      </c>
    </row>
    <row r="22" ht="13.5">
      <c r="C22"/>
    </row>
    <row r="23" spans="2:5" ht="15.75" customHeight="1">
      <c r="B23" s="63" t="s">
        <v>79</v>
      </c>
      <c r="C23" s="221" t="s">
        <v>80</v>
      </c>
      <c r="D23" s="221"/>
      <c r="E23" s="221"/>
    </row>
    <row r="24" spans="2:5" ht="15">
      <c r="B24" s="64"/>
      <c r="C24" s="9"/>
      <c r="D24" s="63"/>
      <c r="E24" s="63"/>
    </row>
    <row r="25" spans="2:5" ht="15.75" customHeight="1">
      <c r="B25" s="63" t="s">
        <v>81</v>
      </c>
      <c r="C25" s="221" t="s">
        <v>82</v>
      </c>
      <c r="D25" s="221"/>
      <c r="E25" s="221"/>
    </row>
  </sheetData>
  <sheetProtection selectLockedCells="1" selectUnlockedCells="1"/>
  <mergeCells count="6">
    <mergeCell ref="A1:I1"/>
    <mergeCell ref="A2:I2"/>
    <mergeCell ref="A4:E4"/>
    <mergeCell ref="F4:I4"/>
    <mergeCell ref="C23:E23"/>
    <mergeCell ref="C25:E25"/>
  </mergeCells>
  <printOptions/>
  <pageMargins left="0.7875" right="0.32430555555555557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16.8515625" style="83" customWidth="1"/>
    <col min="2" max="2" width="23.00390625" style="83" customWidth="1"/>
    <col min="3" max="5" width="12.00390625" style="83" customWidth="1"/>
    <col min="6" max="16384" width="10.140625" style="84" customWidth="1"/>
  </cols>
  <sheetData>
    <row r="1" spans="1:13" ht="37.5" customHeight="1">
      <c r="A1" s="4" t="s">
        <v>0</v>
      </c>
      <c r="B1" s="4"/>
      <c r="C1" s="4"/>
      <c r="D1" s="4"/>
      <c r="E1" s="4"/>
      <c r="F1" s="4"/>
      <c r="G1"/>
      <c r="H1"/>
      <c r="I1"/>
      <c r="J1"/>
      <c r="K1"/>
      <c r="L1"/>
      <c r="M1"/>
    </row>
    <row r="2" spans="1:13" ht="17.25" customHeight="1">
      <c r="A2" s="10" t="s">
        <v>156</v>
      </c>
      <c r="B2" s="10"/>
      <c r="C2" s="295"/>
      <c r="D2" s="88"/>
      <c r="E2" s="296"/>
      <c r="F2" s="297" t="s">
        <v>157</v>
      </c>
      <c r="G2" s="7"/>
      <c r="H2" s="7"/>
      <c r="I2" s="7"/>
      <c r="J2" s="7"/>
      <c r="K2" s="7"/>
      <c r="L2" s="7"/>
      <c r="M2" s="7"/>
    </row>
    <row r="3" spans="1:13" ht="19.5" customHeight="1">
      <c r="A3" s="87" t="s">
        <v>158</v>
      </c>
      <c r="B3" s="87"/>
      <c r="C3" s="87"/>
      <c r="D3" s="87"/>
      <c r="E3" s="87"/>
      <c r="F3" s="87"/>
      <c r="G3" s="8"/>
      <c r="H3" s="8"/>
      <c r="I3" s="8"/>
      <c r="J3" s="8"/>
      <c r="K3" s="8"/>
      <c r="L3" s="8"/>
      <c r="M3" s="9"/>
    </row>
    <row r="4" spans="1:13" ht="15" customHeight="1">
      <c r="A4" s="88" t="s">
        <v>159</v>
      </c>
      <c r="B4" s="88"/>
      <c r="C4" s="88"/>
      <c r="D4" s="88"/>
      <c r="E4" s="88"/>
      <c r="F4" s="88"/>
      <c r="G4" s="13"/>
      <c r="H4" s="13"/>
      <c r="I4" s="13"/>
      <c r="J4" s="13"/>
      <c r="K4" s="13"/>
      <c r="L4" s="13"/>
      <c r="M4" s="13"/>
    </row>
    <row r="5" spans="1:6" ht="18" customHeight="1">
      <c r="A5" s="298" t="s">
        <v>4</v>
      </c>
      <c r="B5" s="298" t="s">
        <v>7</v>
      </c>
      <c r="C5" s="298" t="s">
        <v>160</v>
      </c>
      <c r="D5" s="298" t="s">
        <v>180</v>
      </c>
      <c r="E5" s="298" t="s">
        <v>241</v>
      </c>
      <c r="F5" s="299" t="s">
        <v>250</v>
      </c>
    </row>
    <row r="6" spans="1:6" ht="24.75" customHeight="1">
      <c r="A6" s="251">
        <v>1</v>
      </c>
      <c r="B6" s="251" t="s">
        <v>24</v>
      </c>
      <c r="C6" s="300">
        <v>360</v>
      </c>
      <c r="D6" s="300">
        <v>252</v>
      </c>
      <c r="E6" s="251">
        <v>340</v>
      </c>
      <c r="F6" s="301">
        <f aca="true" t="shared" si="0" ref="F6:F12">SUM(C6:E6)</f>
        <v>952</v>
      </c>
    </row>
    <row r="7" spans="1:6" ht="24.75" customHeight="1">
      <c r="A7" s="251">
        <v>2</v>
      </c>
      <c r="B7" s="251" t="s">
        <v>32</v>
      </c>
      <c r="C7" s="300">
        <v>330</v>
      </c>
      <c r="D7" s="300">
        <v>193</v>
      </c>
      <c r="E7" s="251">
        <v>126</v>
      </c>
      <c r="F7" s="301">
        <f t="shared" si="0"/>
        <v>649</v>
      </c>
    </row>
    <row r="8" spans="1:6" ht="24.75" customHeight="1">
      <c r="A8" s="251">
        <v>3</v>
      </c>
      <c r="B8" s="251" t="s">
        <v>19</v>
      </c>
      <c r="C8" s="300">
        <v>147</v>
      </c>
      <c r="D8" s="300">
        <v>168</v>
      </c>
      <c r="E8" s="251">
        <v>294</v>
      </c>
      <c r="F8" s="301">
        <f t="shared" si="0"/>
        <v>609</v>
      </c>
    </row>
    <row r="9" spans="1:6" ht="24.75" customHeight="1">
      <c r="A9" s="251">
        <v>4</v>
      </c>
      <c r="B9" s="251" t="s">
        <v>27</v>
      </c>
      <c r="C9" s="300">
        <v>57</v>
      </c>
      <c r="D9" s="300">
        <v>118</v>
      </c>
      <c r="E9" s="251">
        <v>90</v>
      </c>
      <c r="F9" s="301">
        <f t="shared" si="0"/>
        <v>265</v>
      </c>
    </row>
    <row r="10" spans="1:6" ht="24.75" customHeight="1">
      <c r="A10" s="251">
        <v>5</v>
      </c>
      <c r="B10" s="251" t="s">
        <v>113</v>
      </c>
      <c r="C10" s="300">
        <v>44</v>
      </c>
      <c r="D10" s="300">
        <v>131</v>
      </c>
      <c r="E10" s="251">
        <v>79</v>
      </c>
      <c r="F10" s="301">
        <f t="shared" si="0"/>
        <v>254</v>
      </c>
    </row>
    <row r="11" spans="1:6" ht="24.75" customHeight="1">
      <c r="A11" s="251">
        <v>6</v>
      </c>
      <c r="B11" s="251" t="s">
        <v>35</v>
      </c>
      <c r="C11" s="300">
        <v>60</v>
      </c>
      <c r="D11" s="300"/>
      <c r="E11" s="251">
        <v>62</v>
      </c>
      <c r="F11" s="301">
        <f t="shared" si="0"/>
        <v>122</v>
      </c>
    </row>
    <row r="12" spans="1:6" ht="24.75" customHeight="1">
      <c r="A12" s="251">
        <v>7</v>
      </c>
      <c r="B12" s="251" t="s">
        <v>242</v>
      </c>
      <c r="C12" s="300"/>
      <c r="D12" s="300"/>
      <c r="E12" s="251">
        <v>96</v>
      </c>
      <c r="F12" s="301">
        <f t="shared" si="0"/>
        <v>96</v>
      </c>
    </row>
    <row r="13" ht="15"/>
  </sheetData>
  <sheetProtection selectLockedCells="1" selectUnlockedCells="1"/>
  <mergeCells count="4">
    <mergeCell ref="A1:F1"/>
    <mergeCell ref="A2:B2"/>
    <mergeCell ref="A3:F3"/>
    <mergeCell ref="A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10.28125" defaultRowHeight="15"/>
  <cols>
    <col min="1" max="1" width="6.8515625" style="1" customWidth="1"/>
    <col min="2" max="2" width="29.7109375" style="1" customWidth="1"/>
    <col min="3" max="3" width="35.00390625" style="2" customWidth="1"/>
    <col min="4" max="4" width="12.8515625" style="1" customWidth="1"/>
    <col min="5" max="5" width="10.28125" style="2" customWidth="1"/>
    <col min="6" max="16384" width="10.140625" style="1" customWidth="1"/>
  </cols>
  <sheetData>
    <row r="1" spans="1:5" ht="54.75" customHeight="1">
      <c r="A1" s="4" t="s">
        <v>251</v>
      </c>
      <c r="B1" s="4"/>
      <c r="C1" s="4"/>
      <c r="D1" s="4"/>
      <c r="E1" s="4"/>
    </row>
    <row r="2" spans="1:5" ht="11.25" customHeight="1">
      <c r="A2" s="8"/>
      <c r="B2" s="8"/>
      <c r="C2" s="8"/>
      <c r="D2" s="8"/>
      <c r="E2" s="8"/>
    </row>
    <row r="3" spans="1:5" ht="15.75" customHeight="1">
      <c r="A3" s="10" t="s">
        <v>156</v>
      </c>
      <c r="B3" s="10"/>
      <c r="C3" s="86" t="s">
        <v>252</v>
      </c>
      <c r="D3" s="86"/>
      <c r="E3" s="86"/>
    </row>
    <row r="4" spans="1:5" s="1" customFormat="1" ht="15">
      <c r="A4"/>
      <c r="B4"/>
      <c r="D4"/>
      <c r="E4"/>
    </row>
    <row r="5" spans="1:5" ht="15">
      <c r="A5" s="302" t="s">
        <v>253</v>
      </c>
      <c r="B5" s="302"/>
      <c r="C5" s="302"/>
      <c r="D5" s="302"/>
      <c r="E5" s="302"/>
    </row>
    <row r="6" spans="1:5" s="1" customFormat="1" ht="15.75">
      <c r="A6"/>
      <c r="B6"/>
      <c r="D6"/>
      <c r="E6"/>
    </row>
    <row r="7" spans="1:5" ht="15.75">
      <c r="A7" s="20" t="s">
        <v>254</v>
      </c>
      <c r="B7" s="17" t="s">
        <v>255</v>
      </c>
      <c r="C7" s="20" t="s">
        <v>184</v>
      </c>
      <c r="D7" s="17" t="s">
        <v>256</v>
      </c>
      <c r="E7" s="20" t="s">
        <v>257</v>
      </c>
    </row>
    <row r="8" spans="1:5" ht="15">
      <c r="A8" s="51">
        <v>1</v>
      </c>
      <c r="B8" s="303" t="s">
        <v>258</v>
      </c>
      <c r="C8" s="304" t="s">
        <v>259</v>
      </c>
      <c r="D8" s="303" t="s">
        <v>260</v>
      </c>
      <c r="E8" s="51">
        <v>1</v>
      </c>
    </row>
    <row r="9" spans="1:5" ht="15">
      <c r="A9" s="32">
        <v>2</v>
      </c>
      <c r="B9" s="305" t="s">
        <v>261</v>
      </c>
      <c r="C9" s="306" t="s">
        <v>262</v>
      </c>
      <c r="D9" s="305" t="s">
        <v>260</v>
      </c>
      <c r="E9" s="32">
        <v>1</v>
      </c>
    </row>
    <row r="10" spans="1:5" ht="15">
      <c r="A10" s="32">
        <v>3</v>
      </c>
      <c r="B10" s="305" t="s">
        <v>263</v>
      </c>
      <c r="C10" s="306" t="s">
        <v>264</v>
      </c>
      <c r="D10" s="305" t="s">
        <v>265</v>
      </c>
      <c r="E10" s="32">
        <v>2</v>
      </c>
    </row>
    <row r="11" spans="1:5" ht="15">
      <c r="A11" s="32">
        <v>4</v>
      </c>
      <c r="B11" s="305" t="s">
        <v>263</v>
      </c>
      <c r="C11" s="306" t="s">
        <v>266</v>
      </c>
      <c r="D11" s="305" t="s">
        <v>267</v>
      </c>
      <c r="E11" s="32" t="s">
        <v>268</v>
      </c>
    </row>
    <row r="12" spans="1:5" ht="15">
      <c r="A12" s="32">
        <v>5</v>
      </c>
      <c r="B12" s="305" t="s">
        <v>263</v>
      </c>
      <c r="C12" s="306" t="s">
        <v>269</v>
      </c>
      <c r="D12" s="305" t="s">
        <v>267</v>
      </c>
      <c r="E12" s="32">
        <v>1</v>
      </c>
    </row>
    <row r="13" spans="1:5" ht="15">
      <c r="A13" s="32">
        <v>6</v>
      </c>
      <c r="B13" s="305" t="s">
        <v>263</v>
      </c>
      <c r="C13" s="306" t="s">
        <v>270</v>
      </c>
      <c r="D13" s="305" t="s">
        <v>267</v>
      </c>
      <c r="E13" s="32">
        <v>1</v>
      </c>
    </row>
    <row r="14" spans="1:5" ht="15">
      <c r="A14" s="32">
        <v>7</v>
      </c>
      <c r="B14" s="305" t="s">
        <v>263</v>
      </c>
      <c r="C14" s="306" t="s">
        <v>271</v>
      </c>
      <c r="D14" s="305" t="s">
        <v>260</v>
      </c>
      <c r="E14" s="32">
        <v>1</v>
      </c>
    </row>
    <row r="15" spans="1:5" ht="15">
      <c r="A15" s="32">
        <v>8</v>
      </c>
      <c r="B15" s="305" t="s">
        <v>272</v>
      </c>
      <c r="C15" s="306" t="s">
        <v>273</v>
      </c>
      <c r="D15" s="305" t="s">
        <v>274</v>
      </c>
      <c r="E15" s="32">
        <v>1</v>
      </c>
    </row>
    <row r="16" spans="1:5" ht="15">
      <c r="A16" s="32">
        <v>9</v>
      </c>
      <c r="B16" s="305" t="s">
        <v>275</v>
      </c>
      <c r="C16" s="306" t="s">
        <v>276</v>
      </c>
      <c r="D16" s="305" t="s">
        <v>277</v>
      </c>
      <c r="E16" s="32">
        <v>1</v>
      </c>
    </row>
    <row r="17" spans="1:5" ht="15">
      <c r="A17" s="32">
        <v>10</v>
      </c>
      <c r="B17" s="305" t="s">
        <v>275</v>
      </c>
      <c r="C17" s="306" t="s">
        <v>278</v>
      </c>
      <c r="D17" s="305" t="s">
        <v>260</v>
      </c>
      <c r="E17" s="32">
        <v>1</v>
      </c>
    </row>
    <row r="18" spans="1:5" ht="15">
      <c r="A18" s="32">
        <v>11</v>
      </c>
      <c r="B18" s="305" t="s">
        <v>275</v>
      </c>
      <c r="C18" s="306" t="s">
        <v>279</v>
      </c>
      <c r="D18" s="305" t="s">
        <v>260</v>
      </c>
      <c r="E18" s="32">
        <v>1</v>
      </c>
    </row>
    <row r="19" spans="1:5" ht="15">
      <c r="A19" s="32">
        <v>12</v>
      </c>
      <c r="B19" s="305" t="s">
        <v>275</v>
      </c>
      <c r="C19" s="306" t="s">
        <v>280</v>
      </c>
      <c r="D19" s="305" t="s">
        <v>260</v>
      </c>
      <c r="E19" s="32">
        <v>1</v>
      </c>
    </row>
    <row r="20" spans="1:5" ht="15.75">
      <c r="A20" s="42">
        <v>13</v>
      </c>
      <c r="B20" s="307" t="s">
        <v>275</v>
      </c>
      <c r="C20" s="308" t="s">
        <v>281</v>
      </c>
      <c r="D20" s="307" t="s">
        <v>260</v>
      </c>
      <c r="E20" s="42">
        <v>1</v>
      </c>
    </row>
  </sheetData>
  <sheetProtection selectLockedCells="1" selectUnlockedCells="1"/>
  <mergeCells count="4">
    <mergeCell ref="A1:E1"/>
    <mergeCell ref="A3:B3"/>
    <mergeCell ref="C3:E3"/>
    <mergeCell ref="A5:E5"/>
  </mergeCells>
  <printOptions/>
  <pageMargins left="0.4131944444444444" right="0.24930555555555556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6.7109375" style="1" customWidth="1"/>
    <col min="2" max="2" width="22.8515625" style="1" customWidth="1"/>
    <col min="3" max="3" width="6.7109375" style="2" customWidth="1"/>
    <col min="4" max="4" width="22.8515625" style="1" customWidth="1"/>
    <col min="5" max="5" width="6.7109375" style="2" customWidth="1"/>
    <col min="6" max="6" width="6.7109375" style="1" customWidth="1"/>
    <col min="7" max="7" width="6.7109375" style="2" customWidth="1"/>
    <col min="8" max="8" width="6.7109375" style="1" customWidth="1"/>
    <col min="9" max="9" width="6.7109375" style="2" customWidth="1"/>
    <col min="10" max="10" width="12.28125" style="2" customWidth="1"/>
    <col min="11" max="11" width="9.00390625" style="3" customWidth="1"/>
    <col min="12" max="13" width="6.7109375" style="2" customWidth="1"/>
    <col min="14" max="16384" width="10.28125" style="1" customWidth="1"/>
  </cols>
  <sheetData>
    <row r="1" spans="1:256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10" t="s">
        <v>83</v>
      </c>
      <c r="B4" s="10"/>
      <c r="C4" s="10"/>
      <c r="D4" s="10"/>
      <c r="E4" s="10"/>
      <c r="F4" s="12" t="s">
        <v>3</v>
      </c>
      <c r="G4" s="12"/>
      <c r="H4" s="12"/>
      <c r="I4" s="12"/>
      <c r="J4" s="12"/>
      <c r="K4" s="12"/>
      <c r="L4" s="12"/>
      <c r="M4" s="1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1" customFormat="1" ht="8.25" customHeight="1">
      <c r="A5"/>
      <c r="B5"/>
      <c r="D5"/>
      <c r="E5"/>
      <c r="F5" s="2"/>
      <c r="G5"/>
      <c r="H5" s="2"/>
      <c r="I5"/>
      <c r="J5"/>
      <c r="K5"/>
      <c r="L5" s="3"/>
      <c r="M5"/>
    </row>
    <row r="6" spans="1:13" ht="13.5" customHeight="1">
      <c r="A6" s="14" t="s">
        <v>4</v>
      </c>
      <c r="B6" s="20" t="s">
        <v>5</v>
      </c>
      <c r="C6" s="15" t="s">
        <v>6</v>
      </c>
      <c r="D6" s="18" t="s">
        <v>7</v>
      </c>
      <c r="E6" s="16" t="s">
        <v>8</v>
      </c>
      <c r="F6" s="65" t="s">
        <v>9</v>
      </c>
      <c r="G6" s="65"/>
      <c r="H6" s="65"/>
      <c r="I6" s="65"/>
      <c r="J6" s="65"/>
      <c r="K6" s="17" t="s">
        <v>10</v>
      </c>
      <c r="L6" s="14" t="s">
        <v>11</v>
      </c>
      <c r="M6" s="66" t="s">
        <v>12</v>
      </c>
    </row>
    <row r="7" spans="1:13" ht="15.75">
      <c r="A7" s="14"/>
      <c r="B7" s="20"/>
      <c r="C7" s="15"/>
      <c r="D7" s="18"/>
      <c r="E7" s="16"/>
      <c r="F7" s="67" t="s">
        <v>13</v>
      </c>
      <c r="G7" s="22" t="s">
        <v>14</v>
      </c>
      <c r="H7" s="22" t="s">
        <v>15</v>
      </c>
      <c r="I7" s="22" t="s">
        <v>16</v>
      </c>
      <c r="J7" s="23" t="s">
        <v>84</v>
      </c>
      <c r="K7" s="17"/>
      <c r="L7" s="14"/>
      <c r="M7" s="66"/>
    </row>
    <row r="8" spans="1:13" ht="17.25" customHeight="1">
      <c r="A8" s="24">
        <v>1</v>
      </c>
      <c r="B8" s="68" t="s">
        <v>85</v>
      </c>
      <c r="C8" s="29">
        <v>1993</v>
      </c>
      <c r="D8" s="69" t="s">
        <v>32</v>
      </c>
      <c r="E8" s="26" t="s">
        <v>22</v>
      </c>
      <c r="F8" s="70" t="s">
        <v>21</v>
      </c>
      <c r="G8" s="26">
        <v>3</v>
      </c>
      <c r="H8" s="26" t="s">
        <v>21</v>
      </c>
      <c r="I8" s="26">
        <v>4</v>
      </c>
      <c r="J8" s="30">
        <f aca="true" t="shared" si="0" ref="J8:J48">SQRT(G8*I8)</f>
        <v>3.46410161513775</v>
      </c>
      <c r="K8" s="24" t="s">
        <v>21</v>
      </c>
      <c r="L8" s="31">
        <v>93</v>
      </c>
      <c r="M8" s="24" t="s">
        <v>22</v>
      </c>
    </row>
    <row r="9" spans="1:13" ht="17.25" customHeight="1">
      <c r="A9" s="32">
        <v>2</v>
      </c>
      <c r="B9" s="71" t="s">
        <v>86</v>
      </c>
      <c r="C9" s="37">
        <v>1990</v>
      </c>
      <c r="D9" s="72" t="s">
        <v>24</v>
      </c>
      <c r="E9" s="34" t="s">
        <v>22</v>
      </c>
      <c r="F9" s="73" t="s">
        <v>21</v>
      </c>
      <c r="G9" s="34">
        <v>3</v>
      </c>
      <c r="H9" s="34" t="s">
        <v>21</v>
      </c>
      <c r="I9" s="34">
        <v>4</v>
      </c>
      <c r="J9" s="39">
        <f t="shared" si="0"/>
        <v>3.46410161513775</v>
      </c>
      <c r="K9" s="32" t="s">
        <v>87</v>
      </c>
      <c r="L9" s="40">
        <v>73</v>
      </c>
      <c r="M9" s="32" t="s">
        <v>22</v>
      </c>
    </row>
    <row r="10" spans="1:13" ht="17.25" customHeight="1">
      <c r="A10" s="32">
        <v>3</v>
      </c>
      <c r="B10" s="71" t="s">
        <v>88</v>
      </c>
      <c r="C10" s="37">
        <v>1998</v>
      </c>
      <c r="D10" s="72" t="s">
        <v>32</v>
      </c>
      <c r="E10" s="34" t="s">
        <v>22</v>
      </c>
      <c r="F10" s="73" t="s">
        <v>21</v>
      </c>
      <c r="G10" s="34">
        <v>3</v>
      </c>
      <c r="H10" s="34" t="s">
        <v>21</v>
      </c>
      <c r="I10" s="34">
        <v>4</v>
      </c>
      <c r="J10" s="39">
        <f t="shared" si="0"/>
        <v>3.46410161513775</v>
      </c>
      <c r="K10" s="32" t="s">
        <v>44</v>
      </c>
      <c r="L10" s="40">
        <v>58</v>
      </c>
      <c r="M10" s="32" t="s">
        <v>22</v>
      </c>
    </row>
    <row r="11" spans="1:13" ht="17.25" customHeight="1">
      <c r="A11" s="32">
        <v>4</v>
      </c>
      <c r="B11" s="71" t="s">
        <v>89</v>
      </c>
      <c r="C11" s="37">
        <v>1986</v>
      </c>
      <c r="D11" s="72" t="s">
        <v>24</v>
      </c>
      <c r="E11" s="34" t="s">
        <v>22</v>
      </c>
      <c r="F11" s="73" t="s">
        <v>21</v>
      </c>
      <c r="G11" s="34">
        <v>3</v>
      </c>
      <c r="H11" s="34" t="s">
        <v>21</v>
      </c>
      <c r="I11" s="34">
        <v>4</v>
      </c>
      <c r="J11" s="39">
        <f t="shared" si="0"/>
        <v>3.46410161513775</v>
      </c>
      <c r="K11" s="32" t="s">
        <v>90</v>
      </c>
      <c r="L11" s="40">
        <v>48</v>
      </c>
      <c r="M11" s="32" t="s">
        <v>22</v>
      </c>
    </row>
    <row r="12" spans="1:13" ht="17.25" customHeight="1">
      <c r="A12" s="32">
        <v>5</v>
      </c>
      <c r="B12" s="71" t="s">
        <v>91</v>
      </c>
      <c r="C12" s="37">
        <v>2001</v>
      </c>
      <c r="D12" s="72" t="s">
        <v>24</v>
      </c>
      <c r="E12" s="34">
        <v>1</v>
      </c>
      <c r="F12" s="73" t="s">
        <v>21</v>
      </c>
      <c r="G12" s="34">
        <v>3</v>
      </c>
      <c r="H12" s="34" t="s">
        <v>21</v>
      </c>
      <c r="I12" s="34">
        <v>4</v>
      </c>
      <c r="J12" s="39">
        <f t="shared" si="0"/>
        <v>3.46410161513775</v>
      </c>
      <c r="K12" s="32" t="s">
        <v>92</v>
      </c>
      <c r="L12" s="40">
        <v>44</v>
      </c>
      <c r="M12" s="32">
        <v>1</v>
      </c>
    </row>
    <row r="13" spans="1:13" ht="17.25" customHeight="1">
      <c r="A13" s="32">
        <v>6</v>
      </c>
      <c r="B13" s="71" t="s">
        <v>93</v>
      </c>
      <c r="C13" s="37">
        <v>2002</v>
      </c>
      <c r="D13" s="72" t="s">
        <v>24</v>
      </c>
      <c r="E13" s="34">
        <v>1</v>
      </c>
      <c r="F13" s="74" t="s">
        <v>39</v>
      </c>
      <c r="G13" s="34">
        <v>10</v>
      </c>
      <c r="H13" s="38" t="s">
        <v>94</v>
      </c>
      <c r="I13" s="34">
        <v>8</v>
      </c>
      <c r="J13" s="39">
        <f t="shared" si="0"/>
        <v>8.94427190999916</v>
      </c>
      <c r="K13" s="32" t="s">
        <v>95</v>
      </c>
      <c r="L13" s="40">
        <v>40</v>
      </c>
      <c r="M13" s="32">
        <v>1</v>
      </c>
    </row>
    <row r="14" spans="1:13" ht="17.25" customHeight="1">
      <c r="A14" s="32">
        <v>7</v>
      </c>
      <c r="B14" s="71" t="s">
        <v>96</v>
      </c>
      <c r="C14" s="37">
        <v>1980</v>
      </c>
      <c r="D14" s="72" t="s">
        <v>32</v>
      </c>
      <c r="E14" s="34" t="s">
        <v>22</v>
      </c>
      <c r="F14" s="74" t="s">
        <v>47</v>
      </c>
      <c r="G14" s="34">
        <v>6</v>
      </c>
      <c r="H14" s="38" t="s">
        <v>97</v>
      </c>
      <c r="I14" s="34">
        <v>16.5</v>
      </c>
      <c r="J14" s="39">
        <f t="shared" si="0"/>
        <v>9.9498743710662</v>
      </c>
      <c r="K14" s="32" t="s">
        <v>98</v>
      </c>
      <c r="L14" s="40">
        <v>36</v>
      </c>
      <c r="M14" s="32">
        <v>1</v>
      </c>
    </row>
    <row r="15" spans="1:13" ht="17.25" customHeight="1">
      <c r="A15" s="32">
        <v>8</v>
      </c>
      <c r="B15" s="71" t="s">
        <v>99</v>
      </c>
      <c r="C15" s="37">
        <v>1985</v>
      </c>
      <c r="D15" s="72" t="s">
        <v>35</v>
      </c>
      <c r="E15" s="34">
        <v>1</v>
      </c>
      <c r="F15" s="74" t="s">
        <v>29</v>
      </c>
      <c r="G15" s="34">
        <v>8</v>
      </c>
      <c r="H15" s="38" t="s">
        <v>100</v>
      </c>
      <c r="I15" s="34">
        <v>13</v>
      </c>
      <c r="J15" s="39">
        <f t="shared" si="0"/>
        <v>10.1980390271856</v>
      </c>
      <c r="K15" s="32">
        <v>18</v>
      </c>
      <c r="L15" s="40">
        <v>33</v>
      </c>
      <c r="M15" s="32">
        <v>1</v>
      </c>
    </row>
    <row r="16" spans="1:13" ht="17.25" customHeight="1">
      <c r="A16" s="32">
        <v>9</v>
      </c>
      <c r="B16" s="71" t="s">
        <v>101</v>
      </c>
      <c r="C16" s="37">
        <v>1986</v>
      </c>
      <c r="D16" s="72" t="s">
        <v>24</v>
      </c>
      <c r="E16" s="34">
        <v>1</v>
      </c>
      <c r="F16" s="74" t="s">
        <v>102</v>
      </c>
      <c r="G16" s="34">
        <v>16</v>
      </c>
      <c r="H16" s="38" t="s">
        <v>100</v>
      </c>
      <c r="I16" s="34">
        <v>13</v>
      </c>
      <c r="J16" s="39">
        <f t="shared" si="0"/>
        <v>14.422205101856</v>
      </c>
      <c r="K16" s="32">
        <v>18</v>
      </c>
      <c r="L16" s="40">
        <v>30</v>
      </c>
      <c r="M16" s="32">
        <v>1</v>
      </c>
    </row>
    <row r="17" spans="1:13" ht="17.25" customHeight="1">
      <c r="A17" s="32">
        <v>10</v>
      </c>
      <c r="B17" s="71" t="s">
        <v>103</v>
      </c>
      <c r="C17" s="37">
        <v>2000</v>
      </c>
      <c r="D17" s="72" t="s">
        <v>24</v>
      </c>
      <c r="E17" s="34">
        <v>1</v>
      </c>
      <c r="F17" s="74" t="s">
        <v>104</v>
      </c>
      <c r="G17" s="34">
        <v>9</v>
      </c>
      <c r="H17" s="38" t="s">
        <v>100</v>
      </c>
      <c r="I17" s="34">
        <v>13</v>
      </c>
      <c r="J17" s="39">
        <f t="shared" si="0"/>
        <v>10.816653826392</v>
      </c>
      <c r="K17" s="32">
        <v>16</v>
      </c>
      <c r="L17" s="40">
        <v>27</v>
      </c>
      <c r="M17" s="32">
        <v>1</v>
      </c>
    </row>
    <row r="18" spans="1:13" ht="17.25" customHeight="1">
      <c r="A18" s="32">
        <v>11</v>
      </c>
      <c r="B18" s="71" t="s">
        <v>105</v>
      </c>
      <c r="C18" s="37">
        <v>1990</v>
      </c>
      <c r="D18" s="72" t="s">
        <v>19</v>
      </c>
      <c r="E18" s="34">
        <v>2</v>
      </c>
      <c r="F18" s="74" t="s">
        <v>56</v>
      </c>
      <c r="G18" s="34">
        <v>14</v>
      </c>
      <c r="H18" s="34" t="s">
        <v>21</v>
      </c>
      <c r="I18" s="34">
        <v>4</v>
      </c>
      <c r="J18" s="39">
        <f t="shared" si="0"/>
        <v>7.48331477354788</v>
      </c>
      <c r="K18" s="32">
        <v>15</v>
      </c>
      <c r="L18" s="40">
        <v>24</v>
      </c>
      <c r="M18" s="32">
        <v>1</v>
      </c>
    </row>
    <row r="19" spans="1:13" ht="17.25" customHeight="1">
      <c r="A19" s="32">
        <v>12</v>
      </c>
      <c r="B19" s="71" t="s">
        <v>106</v>
      </c>
      <c r="C19" s="37">
        <v>1982</v>
      </c>
      <c r="D19" s="72" t="s">
        <v>24</v>
      </c>
      <c r="E19" s="34">
        <v>1</v>
      </c>
      <c r="F19" s="74" t="s">
        <v>107</v>
      </c>
      <c r="G19" s="34">
        <v>7</v>
      </c>
      <c r="H19" s="38" t="s">
        <v>108</v>
      </c>
      <c r="I19" s="34">
        <v>10</v>
      </c>
      <c r="J19" s="39">
        <f t="shared" si="0"/>
        <v>8.36660026534076</v>
      </c>
      <c r="K19" s="32">
        <v>15</v>
      </c>
      <c r="L19" s="40"/>
      <c r="M19" s="32">
        <v>1</v>
      </c>
    </row>
    <row r="20" spans="1:13" ht="17.25" customHeight="1">
      <c r="A20" s="32">
        <v>13</v>
      </c>
      <c r="B20" s="71" t="s">
        <v>109</v>
      </c>
      <c r="C20" s="37">
        <v>1993</v>
      </c>
      <c r="D20" s="72" t="s">
        <v>24</v>
      </c>
      <c r="E20" s="34">
        <v>1</v>
      </c>
      <c r="F20" s="74" t="s">
        <v>110</v>
      </c>
      <c r="G20" s="34">
        <v>12</v>
      </c>
      <c r="H20" s="38" t="s">
        <v>111</v>
      </c>
      <c r="I20" s="34">
        <v>19</v>
      </c>
      <c r="J20" s="39">
        <f t="shared" si="0"/>
        <v>15.0996688705415</v>
      </c>
      <c r="K20" s="32">
        <v>15</v>
      </c>
      <c r="L20" s="40"/>
      <c r="M20" s="32">
        <v>1</v>
      </c>
    </row>
    <row r="21" spans="1:13" ht="17.25" customHeight="1">
      <c r="A21" s="32">
        <v>14</v>
      </c>
      <c r="B21" s="71" t="s">
        <v>112</v>
      </c>
      <c r="C21" s="37">
        <v>2000</v>
      </c>
      <c r="D21" s="72" t="s">
        <v>113</v>
      </c>
      <c r="E21" s="34">
        <v>1</v>
      </c>
      <c r="F21" s="74" t="s">
        <v>102</v>
      </c>
      <c r="G21" s="34">
        <v>16</v>
      </c>
      <c r="H21" s="34" t="s">
        <v>21</v>
      </c>
      <c r="I21" s="34">
        <v>4</v>
      </c>
      <c r="J21" s="39">
        <f t="shared" si="0"/>
        <v>8</v>
      </c>
      <c r="K21" s="32" t="s">
        <v>114</v>
      </c>
      <c r="L21" s="40">
        <v>21</v>
      </c>
      <c r="M21" s="32">
        <v>1</v>
      </c>
    </row>
    <row r="22" spans="1:13" ht="17.25" customHeight="1">
      <c r="A22" s="42">
        <v>15</v>
      </c>
      <c r="B22" s="75" t="s">
        <v>115</v>
      </c>
      <c r="C22" s="76">
        <v>1995</v>
      </c>
      <c r="D22" s="77" t="s">
        <v>19</v>
      </c>
      <c r="E22" s="44">
        <v>2</v>
      </c>
      <c r="F22" s="78" t="s">
        <v>51</v>
      </c>
      <c r="G22" s="44">
        <v>11</v>
      </c>
      <c r="H22" s="48" t="s">
        <v>100</v>
      </c>
      <c r="I22" s="44">
        <v>13</v>
      </c>
      <c r="J22" s="49">
        <f t="shared" si="0"/>
        <v>11.9582607431014</v>
      </c>
      <c r="K22" s="42">
        <v>12.5</v>
      </c>
      <c r="L22" s="40">
        <v>19</v>
      </c>
      <c r="M22" s="32">
        <v>1</v>
      </c>
    </row>
    <row r="23" spans="1:13" ht="17.25" customHeight="1">
      <c r="A23" s="51">
        <f aca="true" t="shared" si="1" ref="A23:A48">RANK(J23,J$8:J$105,1)</f>
        <v>16</v>
      </c>
      <c r="B23" s="79" t="s">
        <v>116</v>
      </c>
      <c r="C23" s="80">
        <v>1997</v>
      </c>
      <c r="D23" s="81" t="s">
        <v>19</v>
      </c>
      <c r="E23" s="53" t="s">
        <v>22</v>
      </c>
      <c r="F23" s="82" t="s">
        <v>102</v>
      </c>
      <c r="G23" s="53">
        <v>16</v>
      </c>
      <c r="H23" s="57" t="s">
        <v>97</v>
      </c>
      <c r="I23" s="53">
        <v>16.5</v>
      </c>
      <c r="J23" s="58">
        <f t="shared" si="0"/>
        <v>16.2480768092719</v>
      </c>
      <c r="K23" s="59"/>
      <c r="L23" s="40">
        <v>17</v>
      </c>
      <c r="M23" s="32">
        <v>1</v>
      </c>
    </row>
    <row r="24" spans="1:13" ht="17.25" customHeight="1">
      <c r="A24" s="32">
        <f t="shared" si="1"/>
        <v>17</v>
      </c>
      <c r="B24" s="71" t="s">
        <v>117</v>
      </c>
      <c r="C24" s="37">
        <v>1997</v>
      </c>
      <c r="D24" s="72" t="s">
        <v>113</v>
      </c>
      <c r="E24" s="34" t="s">
        <v>22</v>
      </c>
      <c r="F24" s="74" t="s">
        <v>66</v>
      </c>
      <c r="G24" s="34">
        <v>20.5</v>
      </c>
      <c r="H24" s="38" t="s">
        <v>100</v>
      </c>
      <c r="I24" s="34">
        <v>13</v>
      </c>
      <c r="J24" s="39">
        <f t="shared" si="0"/>
        <v>16.3248277173145</v>
      </c>
      <c r="K24" s="59"/>
      <c r="L24" s="40">
        <v>15</v>
      </c>
      <c r="M24" s="32">
        <v>1</v>
      </c>
    </row>
    <row r="25" spans="1:13" ht="17.25" customHeight="1">
      <c r="A25" s="32">
        <f t="shared" si="1"/>
        <v>18</v>
      </c>
      <c r="B25" s="71" t="s">
        <v>118</v>
      </c>
      <c r="C25" s="37">
        <v>2003</v>
      </c>
      <c r="D25" s="72" t="s">
        <v>24</v>
      </c>
      <c r="E25" s="34">
        <v>1</v>
      </c>
      <c r="F25" s="74" t="s">
        <v>57</v>
      </c>
      <c r="G25" s="34">
        <v>13</v>
      </c>
      <c r="H25" s="38" t="s">
        <v>119</v>
      </c>
      <c r="I25" s="34">
        <v>23</v>
      </c>
      <c r="J25" s="39">
        <f t="shared" si="0"/>
        <v>17.2916164657906</v>
      </c>
      <c r="K25" s="59"/>
      <c r="L25" s="40"/>
      <c r="M25" s="32">
        <v>1</v>
      </c>
    </row>
    <row r="26" spans="1:13" ht="17.25" customHeight="1">
      <c r="A26" s="32">
        <f t="shared" si="1"/>
        <v>19</v>
      </c>
      <c r="B26" s="71" t="s">
        <v>120</v>
      </c>
      <c r="C26" s="37">
        <v>2001</v>
      </c>
      <c r="D26" s="72" t="s">
        <v>24</v>
      </c>
      <c r="E26" s="34">
        <v>1</v>
      </c>
      <c r="F26" s="74" t="s">
        <v>121</v>
      </c>
      <c r="G26" s="34">
        <v>40</v>
      </c>
      <c r="H26" s="38" t="s">
        <v>122</v>
      </c>
      <c r="I26" s="34">
        <v>9</v>
      </c>
      <c r="J26" s="39">
        <f t="shared" si="0"/>
        <v>18.9736659610103</v>
      </c>
      <c r="K26" s="59"/>
      <c r="L26" s="40"/>
      <c r="M26" s="32">
        <v>1</v>
      </c>
    </row>
    <row r="27" spans="1:13" ht="17.25" customHeight="1">
      <c r="A27" s="32">
        <f t="shared" si="1"/>
        <v>20</v>
      </c>
      <c r="B27" s="71" t="s">
        <v>123</v>
      </c>
      <c r="C27" s="37">
        <v>1999</v>
      </c>
      <c r="D27" s="72" t="s">
        <v>32</v>
      </c>
      <c r="E27" s="34">
        <v>1</v>
      </c>
      <c r="F27" s="74" t="s">
        <v>124</v>
      </c>
      <c r="G27" s="34">
        <v>23</v>
      </c>
      <c r="H27" s="38" t="s">
        <v>125</v>
      </c>
      <c r="I27" s="34">
        <v>22</v>
      </c>
      <c r="J27" s="39">
        <f t="shared" si="0"/>
        <v>22.494443758404</v>
      </c>
      <c r="K27" s="59"/>
      <c r="L27" s="40">
        <v>13</v>
      </c>
      <c r="M27" s="32">
        <v>1</v>
      </c>
    </row>
    <row r="28" spans="1:13" ht="17.25" customHeight="1">
      <c r="A28" s="32">
        <f t="shared" si="1"/>
        <v>21</v>
      </c>
      <c r="B28" s="71" t="s">
        <v>126</v>
      </c>
      <c r="C28" s="37">
        <v>2002</v>
      </c>
      <c r="D28" s="72" t="s">
        <v>27</v>
      </c>
      <c r="E28" s="34">
        <v>1</v>
      </c>
      <c r="F28" s="74" t="s">
        <v>68</v>
      </c>
      <c r="G28" s="34">
        <v>26.5</v>
      </c>
      <c r="H28" s="38" t="s">
        <v>69</v>
      </c>
      <c r="I28" s="34">
        <v>21</v>
      </c>
      <c r="J28" s="39">
        <f t="shared" si="0"/>
        <v>23.5902522241709</v>
      </c>
      <c r="K28" s="59"/>
      <c r="L28" s="40">
        <v>11</v>
      </c>
      <c r="M28" s="32">
        <v>2</v>
      </c>
    </row>
    <row r="29" spans="1:13" ht="17.25" customHeight="1">
      <c r="A29" s="32">
        <f t="shared" si="1"/>
        <v>22</v>
      </c>
      <c r="B29" s="71" t="s">
        <v>127</v>
      </c>
      <c r="C29" s="37">
        <v>2000</v>
      </c>
      <c r="D29" s="72" t="s">
        <v>24</v>
      </c>
      <c r="E29" s="34">
        <v>2</v>
      </c>
      <c r="F29" s="74" t="s">
        <v>124</v>
      </c>
      <c r="G29" s="34">
        <v>23</v>
      </c>
      <c r="H29" s="38" t="s">
        <v>128</v>
      </c>
      <c r="I29" s="34">
        <v>24.5</v>
      </c>
      <c r="J29" s="39">
        <f t="shared" si="0"/>
        <v>23.7381549409384</v>
      </c>
      <c r="K29" s="59"/>
      <c r="L29" s="40"/>
      <c r="M29" s="32">
        <v>2</v>
      </c>
    </row>
    <row r="30" spans="1:13" ht="17.25" customHeight="1">
      <c r="A30" s="32">
        <f t="shared" si="1"/>
        <v>23</v>
      </c>
      <c r="B30" s="71" t="s">
        <v>129</v>
      </c>
      <c r="C30" s="37">
        <v>1990</v>
      </c>
      <c r="D30" s="72" t="s">
        <v>19</v>
      </c>
      <c r="E30" s="34">
        <v>1</v>
      </c>
      <c r="F30" s="74" t="s">
        <v>130</v>
      </c>
      <c r="G30" s="34">
        <v>30</v>
      </c>
      <c r="H30" s="38" t="s">
        <v>111</v>
      </c>
      <c r="I30" s="34">
        <v>19</v>
      </c>
      <c r="J30" s="39">
        <f t="shared" si="0"/>
        <v>23.8746727726266</v>
      </c>
      <c r="K30" s="59"/>
      <c r="L30" s="40">
        <v>8</v>
      </c>
      <c r="M30" s="32">
        <v>2</v>
      </c>
    </row>
    <row r="31" spans="1:13" ht="17.25" customHeight="1">
      <c r="A31" s="32">
        <f t="shared" si="1"/>
        <v>23</v>
      </c>
      <c r="B31" s="71" t="s">
        <v>131</v>
      </c>
      <c r="C31" s="37">
        <v>1996</v>
      </c>
      <c r="D31" s="72" t="s">
        <v>113</v>
      </c>
      <c r="E31" s="34" t="s">
        <v>22</v>
      </c>
      <c r="F31" s="74" t="s">
        <v>130</v>
      </c>
      <c r="G31" s="34">
        <v>30</v>
      </c>
      <c r="H31" s="38" t="s">
        <v>111</v>
      </c>
      <c r="I31" s="34">
        <v>19</v>
      </c>
      <c r="J31" s="39">
        <f t="shared" si="0"/>
        <v>23.8746727726266</v>
      </c>
      <c r="K31" s="59"/>
      <c r="L31" s="40">
        <v>8</v>
      </c>
      <c r="M31" s="32">
        <v>2</v>
      </c>
    </row>
    <row r="32" spans="1:13" ht="17.25" customHeight="1">
      <c r="A32" s="32">
        <f t="shared" si="1"/>
        <v>25</v>
      </c>
      <c r="B32" s="71" t="s">
        <v>132</v>
      </c>
      <c r="C32" s="37">
        <v>1982</v>
      </c>
      <c r="D32" s="72" t="s">
        <v>24</v>
      </c>
      <c r="E32" s="34">
        <v>2</v>
      </c>
      <c r="F32" s="74" t="s">
        <v>122</v>
      </c>
      <c r="G32" s="34">
        <v>18.5</v>
      </c>
      <c r="H32" s="38" t="s">
        <v>121</v>
      </c>
      <c r="I32" s="34">
        <v>31</v>
      </c>
      <c r="J32" s="39">
        <f t="shared" si="0"/>
        <v>23.9478600296561</v>
      </c>
      <c r="K32" s="59"/>
      <c r="L32" s="40"/>
      <c r="M32" s="32">
        <v>2</v>
      </c>
    </row>
    <row r="33" spans="1:13" ht="17.25" customHeight="1">
      <c r="A33" s="32">
        <f t="shared" si="1"/>
        <v>26</v>
      </c>
      <c r="B33" s="71" t="s">
        <v>133</v>
      </c>
      <c r="C33" s="37">
        <v>1995</v>
      </c>
      <c r="D33" s="72" t="s">
        <v>32</v>
      </c>
      <c r="E33" s="34">
        <v>2</v>
      </c>
      <c r="F33" s="74" t="s">
        <v>122</v>
      </c>
      <c r="G33" s="34">
        <v>18.5</v>
      </c>
      <c r="H33" s="38" t="s">
        <v>134</v>
      </c>
      <c r="I33" s="34">
        <v>34</v>
      </c>
      <c r="J33" s="39">
        <f t="shared" si="0"/>
        <v>25.0798724079689</v>
      </c>
      <c r="K33" s="59"/>
      <c r="L33" s="40">
        <v>5</v>
      </c>
      <c r="M33" s="32">
        <v>2</v>
      </c>
    </row>
    <row r="34" spans="1:13" ht="17.25" customHeight="1">
      <c r="A34" s="32">
        <f t="shared" si="1"/>
        <v>27</v>
      </c>
      <c r="B34" s="71" t="s">
        <v>135</v>
      </c>
      <c r="C34" s="37">
        <v>1987</v>
      </c>
      <c r="D34" s="72" t="s">
        <v>24</v>
      </c>
      <c r="E34" s="34">
        <v>1</v>
      </c>
      <c r="F34" s="74" t="s">
        <v>124</v>
      </c>
      <c r="G34" s="34">
        <v>23</v>
      </c>
      <c r="H34" s="38" t="s">
        <v>136</v>
      </c>
      <c r="I34" s="34">
        <v>28</v>
      </c>
      <c r="J34" s="39">
        <f t="shared" si="0"/>
        <v>25.377155080899</v>
      </c>
      <c r="K34" s="59"/>
      <c r="L34" s="40"/>
      <c r="M34" s="32">
        <v>2</v>
      </c>
    </row>
    <row r="35" spans="1:13" ht="17.25" customHeight="1">
      <c r="A35" s="32">
        <f t="shared" si="1"/>
        <v>28</v>
      </c>
      <c r="B35" s="71" t="s">
        <v>137</v>
      </c>
      <c r="C35" s="37">
        <v>2000</v>
      </c>
      <c r="D35" s="72" t="s">
        <v>24</v>
      </c>
      <c r="E35" s="34">
        <v>1</v>
      </c>
      <c r="F35" s="74" t="s">
        <v>68</v>
      </c>
      <c r="G35" s="34">
        <v>26.5</v>
      </c>
      <c r="H35" s="38" t="s">
        <v>128</v>
      </c>
      <c r="I35" s="34">
        <v>24.5</v>
      </c>
      <c r="J35" s="39">
        <f t="shared" si="0"/>
        <v>25.4803846124818</v>
      </c>
      <c r="K35" s="59"/>
      <c r="L35" s="40"/>
      <c r="M35" s="32">
        <v>2</v>
      </c>
    </row>
    <row r="36" spans="1:13" ht="17.25" customHeight="1">
      <c r="A36" s="32">
        <f t="shared" si="1"/>
        <v>29</v>
      </c>
      <c r="B36" s="71" t="s">
        <v>138</v>
      </c>
      <c r="C36" s="37">
        <v>1999</v>
      </c>
      <c r="D36" s="72" t="s">
        <v>24</v>
      </c>
      <c r="E36" s="34">
        <v>1</v>
      </c>
      <c r="F36" s="74" t="s">
        <v>66</v>
      </c>
      <c r="G36" s="34">
        <v>20.5</v>
      </c>
      <c r="H36" s="38" t="s">
        <v>134</v>
      </c>
      <c r="I36" s="34">
        <v>34</v>
      </c>
      <c r="J36" s="39">
        <f t="shared" si="0"/>
        <v>26.4007575648882</v>
      </c>
      <c r="K36" s="59"/>
      <c r="L36" s="40"/>
      <c r="M36" s="32">
        <v>2</v>
      </c>
    </row>
    <row r="37" spans="1:13" ht="17.25" customHeight="1">
      <c r="A37" s="32">
        <f t="shared" si="1"/>
        <v>30</v>
      </c>
      <c r="B37" s="71" t="s">
        <v>139</v>
      </c>
      <c r="C37" s="37">
        <v>1989</v>
      </c>
      <c r="D37" s="72" t="s">
        <v>24</v>
      </c>
      <c r="E37" s="34">
        <v>2</v>
      </c>
      <c r="F37" s="74" t="s">
        <v>68</v>
      </c>
      <c r="G37" s="34">
        <v>26.5</v>
      </c>
      <c r="H37" s="38" t="s">
        <v>140</v>
      </c>
      <c r="I37" s="34">
        <v>26.5</v>
      </c>
      <c r="J37" s="39">
        <f t="shared" si="0"/>
        <v>26.5</v>
      </c>
      <c r="K37" s="59"/>
      <c r="L37" s="32"/>
      <c r="M37" s="32">
        <v>2</v>
      </c>
    </row>
    <row r="38" spans="1:13" ht="17.25" customHeight="1">
      <c r="A38" s="32">
        <f t="shared" si="1"/>
        <v>31</v>
      </c>
      <c r="B38" s="71" t="s">
        <v>141</v>
      </c>
      <c r="C38" s="37">
        <v>1992</v>
      </c>
      <c r="D38" s="72" t="s">
        <v>19</v>
      </c>
      <c r="E38" s="34" t="s">
        <v>22</v>
      </c>
      <c r="F38" s="74" t="s">
        <v>130</v>
      </c>
      <c r="G38" s="34">
        <v>30</v>
      </c>
      <c r="H38" s="38" t="s">
        <v>142</v>
      </c>
      <c r="I38" s="34">
        <v>29</v>
      </c>
      <c r="J38" s="39">
        <f t="shared" si="0"/>
        <v>29.4957624075052</v>
      </c>
      <c r="K38" s="59"/>
      <c r="L38" s="32">
        <v>3</v>
      </c>
      <c r="M38" s="32">
        <v>2</v>
      </c>
    </row>
    <row r="39" spans="1:13" ht="17.25" customHeight="1">
      <c r="A39" s="32">
        <f t="shared" si="1"/>
        <v>32</v>
      </c>
      <c r="B39" s="71" t="s">
        <v>143</v>
      </c>
      <c r="C39" s="37">
        <v>2001</v>
      </c>
      <c r="D39" s="72" t="s">
        <v>24</v>
      </c>
      <c r="E39" s="34">
        <v>2</v>
      </c>
      <c r="F39" s="74" t="s">
        <v>128</v>
      </c>
      <c r="G39" s="34">
        <v>36.5</v>
      </c>
      <c r="H39" s="38" t="s">
        <v>140</v>
      </c>
      <c r="I39" s="34">
        <v>26.5</v>
      </c>
      <c r="J39" s="39">
        <f t="shared" si="0"/>
        <v>31.100643080168</v>
      </c>
      <c r="K39" s="59"/>
      <c r="L39" s="32"/>
      <c r="M39" s="32">
        <v>2</v>
      </c>
    </row>
    <row r="40" spans="1:13" ht="17.25" customHeight="1">
      <c r="A40" s="32">
        <f t="shared" si="1"/>
        <v>33</v>
      </c>
      <c r="B40" s="71" t="s">
        <v>144</v>
      </c>
      <c r="C40" s="37">
        <v>1987</v>
      </c>
      <c r="D40" s="72" t="s">
        <v>24</v>
      </c>
      <c r="E40" s="34">
        <v>3</v>
      </c>
      <c r="F40" s="74" t="s">
        <v>145</v>
      </c>
      <c r="G40" s="34">
        <v>32</v>
      </c>
      <c r="H40" s="38" t="s">
        <v>121</v>
      </c>
      <c r="I40" s="34">
        <v>31</v>
      </c>
      <c r="J40" s="39">
        <f t="shared" si="0"/>
        <v>31.4960314960472</v>
      </c>
      <c r="K40" s="59"/>
      <c r="L40" s="32"/>
      <c r="M40" s="32">
        <v>3</v>
      </c>
    </row>
    <row r="41" spans="1:13" ht="17.25" customHeight="1">
      <c r="A41" s="32">
        <f t="shared" si="1"/>
        <v>34</v>
      </c>
      <c r="B41" s="71" t="s">
        <v>146</v>
      </c>
      <c r="C41" s="37">
        <v>2003</v>
      </c>
      <c r="D41" s="72" t="s">
        <v>24</v>
      </c>
      <c r="E41" s="34">
        <v>1</v>
      </c>
      <c r="F41" s="74" t="s">
        <v>68</v>
      </c>
      <c r="G41" s="34">
        <v>26.5</v>
      </c>
      <c r="H41" s="38" t="s">
        <v>147</v>
      </c>
      <c r="I41" s="34">
        <v>38.5</v>
      </c>
      <c r="J41" s="39">
        <f t="shared" si="0"/>
        <v>31.9413525073689</v>
      </c>
      <c r="K41" s="59"/>
      <c r="L41" s="32"/>
      <c r="M41" s="32">
        <v>3</v>
      </c>
    </row>
    <row r="42" spans="1:13" ht="17.25" customHeight="1">
      <c r="A42" s="32">
        <f t="shared" si="1"/>
        <v>35</v>
      </c>
      <c r="B42" s="71" t="s">
        <v>148</v>
      </c>
      <c r="C42" s="37">
        <v>2000</v>
      </c>
      <c r="D42" s="72" t="s">
        <v>27</v>
      </c>
      <c r="E42" s="34">
        <v>1</v>
      </c>
      <c r="F42" s="74" t="s">
        <v>114</v>
      </c>
      <c r="G42" s="34">
        <v>35</v>
      </c>
      <c r="H42" s="38" t="s">
        <v>121</v>
      </c>
      <c r="I42" s="34">
        <v>31</v>
      </c>
      <c r="J42" s="39">
        <f t="shared" si="0"/>
        <v>32.9393381840012</v>
      </c>
      <c r="K42" s="59"/>
      <c r="L42" s="32">
        <v>2</v>
      </c>
      <c r="M42" s="32">
        <v>3</v>
      </c>
    </row>
    <row r="43" spans="1:13" ht="17.25" customHeight="1">
      <c r="A43" s="32">
        <f t="shared" si="1"/>
        <v>36</v>
      </c>
      <c r="B43" s="71" t="s">
        <v>149</v>
      </c>
      <c r="C43" s="37">
        <v>1994</v>
      </c>
      <c r="D43" s="72" t="s">
        <v>24</v>
      </c>
      <c r="E43" s="34">
        <v>2</v>
      </c>
      <c r="F43" s="74" t="s">
        <v>73</v>
      </c>
      <c r="G43" s="34">
        <v>33.5</v>
      </c>
      <c r="H43" s="38" t="s">
        <v>147</v>
      </c>
      <c r="I43" s="34">
        <v>38.5</v>
      </c>
      <c r="J43" s="39">
        <f t="shared" si="0"/>
        <v>35.9130895357111</v>
      </c>
      <c r="K43" s="59"/>
      <c r="L43" s="32"/>
      <c r="M43" s="32">
        <v>3</v>
      </c>
    </row>
    <row r="44" spans="1:13" ht="17.25" customHeight="1">
      <c r="A44" s="32">
        <f t="shared" si="1"/>
        <v>36</v>
      </c>
      <c r="B44" s="71" t="s">
        <v>150</v>
      </c>
      <c r="C44" s="37">
        <v>2002</v>
      </c>
      <c r="D44" s="72" t="s">
        <v>24</v>
      </c>
      <c r="E44" s="34">
        <v>3</v>
      </c>
      <c r="F44" s="74" t="s">
        <v>73</v>
      </c>
      <c r="G44" s="34">
        <v>33.5</v>
      </c>
      <c r="H44" s="38" t="s">
        <v>147</v>
      </c>
      <c r="I44" s="34">
        <v>38.5</v>
      </c>
      <c r="J44" s="39">
        <f t="shared" si="0"/>
        <v>35.9130895357111</v>
      </c>
      <c r="K44" s="59"/>
      <c r="L44" s="32"/>
      <c r="M44" s="42">
        <v>3</v>
      </c>
    </row>
    <row r="45" spans="1:13" ht="17.25" customHeight="1">
      <c r="A45" s="32">
        <f t="shared" si="1"/>
        <v>38</v>
      </c>
      <c r="B45" s="71" t="s">
        <v>151</v>
      </c>
      <c r="C45" s="37">
        <v>1989</v>
      </c>
      <c r="D45" s="72" t="s">
        <v>24</v>
      </c>
      <c r="E45" s="34">
        <v>2</v>
      </c>
      <c r="F45" s="74" t="s">
        <v>71</v>
      </c>
      <c r="G45" s="34">
        <v>41</v>
      </c>
      <c r="H45" s="38" t="s">
        <v>134</v>
      </c>
      <c r="I45" s="34">
        <v>34</v>
      </c>
      <c r="J45" s="39">
        <f t="shared" si="0"/>
        <v>37.3363094051889</v>
      </c>
      <c r="K45" s="59"/>
      <c r="L45" s="32"/>
      <c r="M45" s="62"/>
    </row>
    <row r="46" spans="1:13" ht="17.25" customHeight="1">
      <c r="A46" s="32">
        <f t="shared" si="1"/>
        <v>39</v>
      </c>
      <c r="B46" s="71" t="s">
        <v>152</v>
      </c>
      <c r="C46" s="37">
        <v>1986</v>
      </c>
      <c r="D46" s="72" t="s">
        <v>24</v>
      </c>
      <c r="E46" s="34">
        <v>3</v>
      </c>
      <c r="F46" s="74" t="s">
        <v>128</v>
      </c>
      <c r="G46" s="34">
        <v>36.5</v>
      </c>
      <c r="H46" s="38" t="s">
        <v>147</v>
      </c>
      <c r="I46" s="34">
        <v>38.5</v>
      </c>
      <c r="J46" s="39">
        <f t="shared" si="0"/>
        <v>37.4866642954531</v>
      </c>
      <c r="K46" s="59"/>
      <c r="L46" s="32"/>
      <c r="M46" s="62"/>
    </row>
    <row r="47" spans="1:13" ht="17.25" customHeight="1">
      <c r="A47" s="32">
        <f t="shared" si="1"/>
        <v>40</v>
      </c>
      <c r="B47" s="71" t="s">
        <v>153</v>
      </c>
      <c r="C47" s="37">
        <v>2002</v>
      </c>
      <c r="D47" s="72" t="s">
        <v>27</v>
      </c>
      <c r="E47" s="34">
        <v>2</v>
      </c>
      <c r="F47" s="74" t="s">
        <v>154</v>
      </c>
      <c r="G47" s="34">
        <v>38</v>
      </c>
      <c r="H47" s="38" t="s">
        <v>147</v>
      </c>
      <c r="I47" s="34">
        <v>38.5</v>
      </c>
      <c r="J47" s="39">
        <f t="shared" si="0"/>
        <v>38.2491829978106</v>
      </c>
      <c r="K47" s="59"/>
      <c r="L47" s="32">
        <v>1</v>
      </c>
      <c r="M47" s="62"/>
    </row>
    <row r="48" spans="1:13" ht="17.25" customHeight="1">
      <c r="A48" s="42">
        <f t="shared" si="1"/>
        <v>41</v>
      </c>
      <c r="B48" s="75" t="s">
        <v>155</v>
      </c>
      <c r="C48" s="76">
        <v>1981</v>
      </c>
      <c r="D48" s="77" t="s">
        <v>24</v>
      </c>
      <c r="E48" s="44">
        <v>3</v>
      </c>
      <c r="F48" s="78" t="s">
        <v>142</v>
      </c>
      <c r="G48" s="44">
        <v>39</v>
      </c>
      <c r="H48" s="48" t="s">
        <v>147</v>
      </c>
      <c r="I48" s="44">
        <v>38.5</v>
      </c>
      <c r="J48" s="49">
        <f t="shared" si="0"/>
        <v>38.7491935399951</v>
      </c>
      <c r="K48" s="59"/>
      <c r="L48" s="42"/>
      <c r="M48" s="62"/>
    </row>
    <row r="49" spans="2:5" ht="13.5">
      <c r="B49"/>
      <c r="C49"/>
      <c r="D49"/>
      <c r="E49"/>
    </row>
    <row r="50" spans="2:5" ht="15.75" customHeight="1">
      <c r="B50" s="63" t="s">
        <v>79</v>
      </c>
      <c r="C50" s="10" t="s">
        <v>80</v>
      </c>
      <c r="D50" s="10"/>
      <c r="E50" s="10"/>
    </row>
    <row r="51" spans="2:5" ht="15.75">
      <c r="B51" s="64"/>
      <c r="C51" s="63"/>
      <c r="D51" s="63"/>
      <c r="E51" s="63"/>
    </row>
    <row r="52" spans="2:5" ht="15.75" customHeight="1">
      <c r="B52" s="63" t="s">
        <v>81</v>
      </c>
      <c r="C52" s="10" t="s">
        <v>82</v>
      </c>
      <c r="D52" s="10"/>
      <c r="E52" s="10"/>
    </row>
  </sheetData>
  <sheetProtection selectLockedCells="1" selectUnlockedCells="1"/>
  <mergeCells count="15">
    <mergeCell ref="A1:M1"/>
    <mergeCell ref="A2:M2"/>
    <mergeCell ref="A4:E4"/>
    <mergeCell ref="F4:M4"/>
    <mergeCell ref="A6:A7"/>
    <mergeCell ref="B6:B7"/>
    <mergeCell ref="C6:C7"/>
    <mergeCell ref="D6:D7"/>
    <mergeCell ref="E6:E7"/>
    <mergeCell ref="F6:J6"/>
    <mergeCell ref="K6:K7"/>
    <mergeCell ref="L6:L7"/>
    <mergeCell ref="M6:M7"/>
    <mergeCell ref="C50:E50"/>
    <mergeCell ref="C52:E52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17.00390625" style="83" customWidth="1"/>
    <col min="2" max="2" width="23.140625" style="83" customWidth="1"/>
    <col min="3" max="3" width="22.140625" style="83" customWidth="1"/>
    <col min="4" max="4" width="4.00390625" style="83" customWidth="1"/>
    <col min="5" max="5" width="17.00390625" style="83" customWidth="1"/>
    <col min="6" max="16384" width="10.28125" style="84" customWidth="1"/>
  </cols>
  <sheetData>
    <row r="1" spans="1:13" ht="37.5" customHeight="1">
      <c r="A1" s="4" t="s">
        <v>0</v>
      </c>
      <c r="B1" s="4"/>
      <c r="C1" s="4"/>
      <c r="D1" s="4"/>
      <c r="E1" s="4"/>
      <c r="F1"/>
      <c r="G1"/>
      <c r="H1"/>
      <c r="I1"/>
      <c r="J1"/>
      <c r="K1"/>
      <c r="L1"/>
      <c r="M1"/>
    </row>
    <row r="2" spans="1:13" ht="20.25" customHeight="1">
      <c r="A2" s="10" t="s">
        <v>156</v>
      </c>
      <c r="B2" s="10"/>
      <c r="C2" s="85"/>
      <c r="D2" s="86" t="s">
        <v>157</v>
      </c>
      <c r="E2" s="86"/>
      <c r="F2" s="7"/>
      <c r="G2" s="7"/>
      <c r="H2" s="7"/>
      <c r="I2" s="7"/>
      <c r="J2" s="7"/>
      <c r="K2" s="7"/>
      <c r="L2" s="7"/>
      <c r="M2" s="7"/>
    </row>
    <row r="3" spans="1:13" ht="20.25" customHeight="1">
      <c r="A3" s="87" t="s">
        <v>158</v>
      </c>
      <c r="B3" s="87"/>
      <c r="C3" s="87"/>
      <c r="D3" s="87"/>
      <c r="E3" s="87"/>
      <c r="F3" s="8"/>
      <c r="G3" s="8"/>
      <c r="H3" s="8"/>
      <c r="I3" s="8"/>
      <c r="J3" s="8"/>
      <c r="K3" s="8"/>
      <c r="L3" s="8"/>
      <c r="M3" s="9"/>
    </row>
    <row r="4" spans="1:13" ht="21" customHeight="1">
      <c r="A4" s="88" t="s">
        <v>159</v>
      </c>
      <c r="B4" s="88"/>
      <c r="C4" s="88"/>
      <c r="D4" s="88"/>
      <c r="E4" s="88"/>
      <c r="F4" s="13"/>
      <c r="G4" s="13"/>
      <c r="H4" s="13"/>
      <c r="I4" s="13"/>
      <c r="J4" s="13"/>
      <c r="K4" s="13"/>
      <c r="L4" s="13"/>
      <c r="M4" s="13"/>
    </row>
    <row r="5" spans="1:5" ht="21">
      <c r="A5" s="89" t="s">
        <v>4</v>
      </c>
      <c r="B5" s="89" t="s">
        <v>7</v>
      </c>
      <c r="C5" s="90" t="s">
        <v>160</v>
      </c>
      <c r="D5" s="90"/>
      <c r="E5" s="89" t="s">
        <v>161</v>
      </c>
    </row>
    <row r="6" spans="1:5" ht="15" customHeight="1">
      <c r="A6" s="20">
        <v>1</v>
      </c>
      <c r="B6" s="20" t="s">
        <v>24</v>
      </c>
      <c r="C6" s="91" t="s">
        <v>86</v>
      </c>
      <c r="D6" s="92">
        <v>73</v>
      </c>
      <c r="E6" s="20">
        <v>360</v>
      </c>
    </row>
    <row r="7" spans="1:5" ht="15" customHeight="1">
      <c r="A7" s="20"/>
      <c r="B7" s="20"/>
      <c r="C7" s="91" t="s">
        <v>23</v>
      </c>
      <c r="D7" s="92">
        <v>56</v>
      </c>
      <c r="E7" s="20"/>
    </row>
    <row r="8" spans="1:5" ht="15" customHeight="1">
      <c r="A8" s="20"/>
      <c r="B8" s="20"/>
      <c r="C8" s="91" t="s">
        <v>89</v>
      </c>
      <c r="D8" s="92">
        <v>48</v>
      </c>
      <c r="E8" s="20"/>
    </row>
    <row r="9" spans="1:5" ht="15" customHeight="1">
      <c r="A9" s="20"/>
      <c r="B9" s="20"/>
      <c r="C9" s="91" t="s">
        <v>91</v>
      </c>
      <c r="D9" s="92">
        <v>44</v>
      </c>
      <c r="E9" s="20"/>
    </row>
    <row r="10" spans="1:5" ht="15" customHeight="1">
      <c r="A10" s="20"/>
      <c r="B10" s="20"/>
      <c r="C10" s="91" t="s">
        <v>93</v>
      </c>
      <c r="D10" s="92">
        <v>40</v>
      </c>
      <c r="E10" s="20"/>
    </row>
    <row r="11" spans="1:5" ht="15" customHeight="1">
      <c r="A11" s="20"/>
      <c r="B11" s="20"/>
      <c r="C11" s="91" t="s">
        <v>101</v>
      </c>
      <c r="D11" s="92">
        <v>30</v>
      </c>
      <c r="E11" s="20"/>
    </row>
    <row r="12" spans="1:5" ht="15" customHeight="1">
      <c r="A12" s="20"/>
      <c r="B12" s="20"/>
      <c r="C12" s="91" t="s">
        <v>103</v>
      </c>
      <c r="D12" s="92">
        <v>27</v>
      </c>
      <c r="E12" s="20"/>
    </row>
    <row r="13" spans="1:5" ht="15" customHeight="1">
      <c r="A13" s="20"/>
      <c r="B13" s="20" t="s">
        <v>24</v>
      </c>
      <c r="C13" s="91" t="s">
        <v>37</v>
      </c>
      <c r="D13" s="92">
        <v>23</v>
      </c>
      <c r="E13" s="20"/>
    </row>
    <row r="14" spans="1:5" ht="15" customHeight="1">
      <c r="A14" s="20"/>
      <c r="B14" s="20" t="s">
        <v>24</v>
      </c>
      <c r="C14" s="91" t="s">
        <v>43</v>
      </c>
      <c r="D14" s="92">
        <v>16</v>
      </c>
      <c r="E14" s="20"/>
    </row>
    <row r="15" spans="1:5" ht="15" customHeight="1">
      <c r="A15" s="20"/>
      <c r="B15" s="20" t="s">
        <v>24</v>
      </c>
      <c r="C15" s="91" t="s">
        <v>46</v>
      </c>
      <c r="D15" s="92">
        <v>13</v>
      </c>
      <c r="E15" s="20"/>
    </row>
    <row r="16" spans="1:5" ht="15" customHeight="1">
      <c r="A16" s="20"/>
      <c r="B16" s="20" t="s">
        <v>24</v>
      </c>
      <c r="C16" s="91" t="s">
        <v>50</v>
      </c>
      <c r="D16" s="92">
        <v>10</v>
      </c>
      <c r="E16" s="20"/>
    </row>
    <row r="17" spans="1:5" ht="15" customHeight="1">
      <c r="A17" s="20"/>
      <c r="B17" s="20" t="s">
        <v>24</v>
      </c>
      <c r="C17" s="93" t="s">
        <v>53</v>
      </c>
      <c r="D17" s="94">
        <v>7</v>
      </c>
      <c r="E17" s="20"/>
    </row>
    <row r="18" spans="1:5" ht="15" customHeight="1">
      <c r="A18" s="20">
        <v>2</v>
      </c>
      <c r="B18" s="20" t="s">
        <v>32</v>
      </c>
      <c r="C18" s="95" t="s">
        <v>85</v>
      </c>
      <c r="D18" s="96">
        <v>93</v>
      </c>
      <c r="E18" s="20">
        <v>330</v>
      </c>
    </row>
    <row r="19" spans="1:5" ht="15" customHeight="1">
      <c r="A19" s="20"/>
      <c r="B19" s="20" t="s">
        <v>32</v>
      </c>
      <c r="C19" s="91" t="s">
        <v>88</v>
      </c>
      <c r="D19" s="92">
        <v>58</v>
      </c>
      <c r="E19" s="20"/>
    </row>
    <row r="20" spans="1:5" ht="15" customHeight="1">
      <c r="A20" s="20"/>
      <c r="B20" s="20"/>
      <c r="C20" s="91" t="s">
        <v>96</v>
      </c>
      <c r="D20" s="92">
        <v>36</v>
      </c>
      <c r="E20" s="20"/>
    </row>
    <row r="21" spans="1:5" ht="15" customHeight="1">
      <c r="A21" s="20"/>
      <c r="B21" s="20"/>
      <c r="C21" s="91" t="s">
        <v>31</v>
      </c>
      <c r="D21" s="92">
        <v>31</v>
      </c>
      <c r="E21" s="20"/>
    </row>
    <row r="22" spans="1:5" ht="15" customHeight="1">
      <c r="A22" s="20"/>
      <c r="B22" s="20" t="s">
        <v>32</v>
      </c>
      <c r="C22" s="91" t="s">
        <v>41</v>
      </c>
      <c r="D22" s="92">
        <v>19</v>
      </c>
      <c r="E22" s="20"/>
    </row>
    <row r="23" spans="1:5" ht="15" customHeight="1">
      <c r="A23" s="20"/>
      <c r="B23" s="20" t="s">
        <v>32</v>
      </c>
      <c r="C23" s="91" t="s">
        <v>123</v>
      </c>
      <c r="D23" s="92">
        <v>13</v>
      </c>
      <c r="E23" s="20"/>
    </row>
    <row r="24" spans="1:5" ht="15" customHeight="1">
      <c r="A24" s="20"/>
      <c r="B24" s="20" t="s">
        <v>32</v>
      </c>
      <c r="C24" s="91" t="s">
        <v>133</v>
      </c>
      <c r="D24" s="92">
        <v>5</v>
      </c>
      <c r="E24" s="20"/>
    </row>
    <row r="25" spans="1:5" ht="15" customHeight="1">
      <c r="A25" s="20"/>
      <c r="B25" s="20" t="s">
        <v>32</v>
      </c>
      <c r="C25" s="93" t="s">
        <v>58</v>
      </c>
      <c r="D25" s="94">
        <v>4</v>
      </c>
      <c r="E25" s="20"/>
    </row>
    <row r="26" spans="1:5" ht="15" customHeight="1">
      <c r="A26" s="20">
        <v>3</v>
      </c>
      <c r="B26" s="20" t="s">
        <v>19</v>
      </c>
      <c r="C26" s="95" t="s">
        <v>18</v>
      </c>
      <c r="D26" s="96">
        <v>76</v>
      </c>
      <c r="E26" s="20">
        <f>SUM(D26:D31)</f>
        <v>147</v>
      </c>
    </row>
    <row r="27" spans="1:5" ht="15" customHeight="1">
      <c r="A27" s="20"/>
      <c r="B27" s="20" t="s">
        <v>19</v>
      </c>
      <c r="C27" s="91" t="s">
        <v>105</v>
      </c>
      <c r="D27" s="92">
        <v>24</v>
      </c>
      <c r="E27" s="20"/>
    </row>
    <row r="28" spans="1:5" ht="15" customHeight="1">
      <c r="A28" s="20"/>
      <c r="B28" s="20"/>
      <c r="C28" s="91" t="s">
        <v>115</v>
      </c>
      <c r="D28" s="92">
        <v>19</v>
      </c>
      <c r="E28" s="20"/>
    </row>
    <row r="29" spans="1:5" ht="15" customHeight="1">
      <c r="A29" s="20"/>
      <c r="B29" s="20" t="s">
        <v>19</v>
      </c>
      <c r="C29" s="91" t="s">
        <v>116</v>
      </c>
      <c r="D29" s="92">
        <v>17</v>
      </c>
      <c r="E29" s="20"/>
    </row>
    <row r="30" spans="1:5" ht="15" customHeight="1">
      <c r="A30" s="20"/>
      <c r="B30" s="20" t="s">
        <v>19</v>
      </c>
      <c r="C30" s="91" t="s">
        <v>129</v>
      </c>
      <c r="D30" s="92">
        <v>8</v>
      </c>
      <c r="E30" s="20"/>
    </row>
    <row r="31" spans="1:5" ht="15" customHeight="1">
      <c r="A31" s="20"/>
      <c r="B31" s="20" t="s">
        <v>19</v>
      </c>
      <c r="C31" s="93" t="s">
        <v>141</v>
      </c>
      <c r="D31" s="97">
        <v>3</v>
      </c>
      <c r="E31" s="20"/>
    </row>
    <row r="32" spans="1:5" ht="15" customHeight="1">
      <c r="A32" s="20">
        <v>4</v>
      </c>
      <c r="B32" s="20" t="s">
        <v>35</v>
      </c>
      <c r="C32" s="95" t="s">
        <v>99</v>
      </c>
      <c r="D32" s="96">
        <v>33</v>
      </c>
      <c r="E32" s="20">
        <f>SUM(D32:D33)</f>
        <v>60</v>
      </c>
    </row>
    <row r="33" spans="1:5" ht="15" customHeight="1">
      <c r="A33" s="20"/>
      <c r="B33" s="20" t="s">
        <v>35</v>
      </c>
      <c r="C33" s="93" t="s">
        <v>34</v>
      </c>
      <c r="D33" s="94">
        <v>27</v>
      </c>
      <c r="E33" s="20"/>
    </row>
    <row r="34" spans="1:5" ht="15" customHeight="1">
      <c r="A34" s="20">
        <v>5</v>
      </c>
      <c r="B34" s="20" t="s">
        <v>27</v>
      </c>
      <c r="C34" s="91" t="s">
        <v>26</v>
      </c>
      <c r="D34" s="92">
        <v>41</v>
      </c>
      <c r="E34" s="20">
        <f>SUM(D34:D38)</f>
        <v>57</v>
      </c>
    </row>
    <row r="35" spans="1:5" ht="15" customHeight="1">
      <c r="A35" s="20"/>
      <c r="B35" s="20"/>
      <c r="C35" s="91" t="s">
        <v>126</v>
      </c>
      <c r="D35" s="92">
        <v>11</v>
      </c>
      <c r="E35" s="20"/>
    </row>
    <row r="36" spans="1:5" ht="15" customHeight="1">
      <c r="A36" s="20"/>
      <c r="B36" s="20"/>
      <c r="C36" s="91" t="s">
        <v>67</v>
      </c>
      <c r="D36" s="92">
        <v>2</v>
      </c>
      <c r="E36" s="20"/>
    </row>
    <row r="37" spans="1:5" ht="15" customHeight="1">
      <c r="A37" s="20"/>
      <c r="B37" s="20" t="s">
        <v>27</v>
      </c>
      <c r="C37" s="91" t="s">
        <v>148</v>
      </c>
      <c r="D37" s="92">
        <v>2</v>
      </c>
      <c r="E37" s="20"/>
    </row>
    <row r="38" spans="1:5" ht="15" customHeight="1">
      <c r="A38" s="20"/>
      <c r="B38" s="20" t="s">
        <v>27</v>
      </c>
      <c r="C38" s="93" t="s">
        <v>153</v>
      </c>
      <c r="D38" s="97">
        <v>1</v>
      </c>
      <c r="E38" s="20"/>
    </row>
    <row r="39" spans="1:5" ht="15" customHeight="1">
      <c r="A39" s="98">
        <v>6</v>
      </c>
      <c r="B39" s="98" t="s">
        <v>113</v>
      </c>
      <c r="C39" s="99" t="s">
        <v>112</v>
      </c>
      <c r="D39" s="100">
        <v>21</v>
      </c>
      <c r="E39" s="98">
        <f>SUM(D39:D41)</f>
        <v>44</v>
      </c>
    </row>
    <row r="40" spans="1:5" ht="14.25" customHeight="1">
      <c r="A40" s="98"/>
      <c r="B40" s="98" t="s">
        <v>113</v>
      </c>
      <c r="C40" s="91" t="s">
        <v>117</v>
      </c>
      <c r="D40" s="92">
        <v>15</v>
      </c>
      <c r="E40" s="98"/>
    </row>
    <row r="41" spans="1:5" ht="14.25" customHeight="1">
      <c r="A41" s="98"/>
      <c r="B41" s="98" t="s">
        <v>113</v>
      </c>
      <c r="C41" s="93" t="s">
        <v>131</v>
      </c>
      <c r="D41" s="97">
        <v>8</v>
      </c>
      <c r="E41" s="98"/>
    </row>
  </sheetData>
  <sheetProtection selectLockedCells="1" selectUnlockedCells="1"/>
  <mergeCells count="24">
    <mergeCell ref="A1:E1"/>
    <mergeCell ref="A2:B2"/>
    <mergeCell ref="D2:E2"/>
    <mergeCell ref="A3:E3"/>
    <mergeCell ref="A4:E4"/>
    <mergeCell ref="C5:D5"/>
    <mergeCell ref="A6:A17"/>
    <mergeCell ref="B6:B17"/>
    <mergeCell ref="E6:E17"/>
    <mergeCell ref="A18:A25"/>
    <mergeCell ref="B18:B25"/>
    <mergeCell ref="E18:E25"/>
    <mergeCell ref="A26:A31"/>
    <mergeCell ref="B26:B31"/>
    <mergeCell ref="E26:E31"/>
    <mergeCell ref="A32:A33"/>
    <mergeCell ref="B32:B33"/>
    <mergeCell ref="E32:E33"/>
    <mergeCell ref="A34:A38"/>
    <mergeCell ref="B34:B38"/>
    <mergeCell ref="E34:E38"/>
    <mergeCell ref="A39:A41"/>
    <mergeCell ref="B39:B41"/>
    <mergeCell ref="E39:E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6.8515625" style="0" customWidth="1"/>
    <col min="2" max="2" width="22.140625" style="0" customWidth="1"/>
    <col min="3" max="3" width="5.00390625" style="3" customWidth="1"/>
    <col min="4" max="4" width="23.140625" style="0" customWidth="1"/>
    <col min="5" max="5" width="5.7109375" style="3" customWidth="1"/>
    <col min="6" max="7" width="5.57421875" style="3" customWidth="1"/>
    <col min="8" max="8" width="5.7109375" style="3" customWidth="1"/>
    <col min="9" max="10" width="5.57421875" style="3" customWidth="1"/>
    <col min="11" max="11" width="5.7109375" style="3" customWidth="1"/>
    <col min="12" max="13" width="5.57421875" style="3" customWidth="1"/>
    <col min="14" max="14" width="6.57421875" style="3" customWidth="1"/>
    <col min="15" max="16" width="6.00390625" style="3" customWidth="1"/>
    <col min="17" max="17" width="5.7109375" style="3" customWidth="1"/>
    <col min="18" max="18" width="7.00390625" style="3" customWidth="1"/>
    <col min="19" max="19" width="5.7109375" style="0" customWidth="1"/>
  </cols>
  <sheetData>
    <row r="1" spans="1:19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/>
      <c r="O3"/>
      <c r="P3"/>
      <c r="Q3"/>
      <c r="R3"/>
    </row>
    <row r="4" spans="1:19" ht="15.75" customHeight="1">
      <c r="A4" s="10" t="s">
        <v>162</v>
      </c>
      <c r="B4" s="10"/>
      <c r="C4" s="10"/>
      <c r="D4" s="10"/>
      <c r="E4" s="10"/>
      <c r="F4" s="12" t="s">
        <v>163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3:18" ht="9.75" customHeight="1">
      <c r="C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9" ht="13.5" customHeight="1">
      <c r="A6" s="20" t="s">
        <v>4</v>
      </c>
      <c r="B6" s="17" t="s">
        <v>5</v>
      </c>
      <c r="C6" s="15" t="s">
        <v>6</v>
      </c>
      <c r="D6" s="18" t="s">
        <v>7</v>
      </c>
      <c r="E6" s="16" t="s">
        <v>8</v>
      </c>
      <c r="F6" s="101" t="s">
        <v>9</v>
      </c>
      <c r="G6" s="101"/>
      <c r="H6" s="101"/>
      <c r="I6" s="101" t="s">
        <v>164</v>
      </c>
      <c r="J6" s="101"/>
      <c r="K6" s="101"/>
      <c r="L6" s="101" t="s">
        <v>165</v>
      </c>
      <c r="M6" s="101"/>
      <c r="N6" s="101"/>
      <c r="O6" s="102" t="s">
        <v>10</v>
      </c>
      <c r="P6" s="102"/>
      <c r="Q6" s="102"/>
      <c r="R6" s="103" t="s">
        <v>11</v>
      </c>
      <c r="S6" s="14" t="s">
        <v>12</v>
      </c>
    </row>
    <row r="7" spans="1:19" ht="15.75">
      <c r="A7" s="20"/>
      <c r="B7" s="17"/>
      <c r="C7" s="15"/>
      <c r="D7" s="18"/>
      <c r="E7" s="16"/>
      <c r="F7" s="104" t="s">
        <v>13</v>
      </c>
      <c r="G7" s="105" t="s">
        <v>15</v>
      </c>
      <c r="H7" s="23" t="s">
        <v>166</v>
      </c>
      <c r="I7" s="104" t="s">
        <v>13</v>
      </c>
      <c r="J7" s="105" t="s">
        <v>15</v>
      </c>
      <c r="K7" s="23" t="s">
        <v>166</v>
      </c>
      <c r="L7" s="104" t="s">
        <v>13</v>
      </c>
      <c r="M7" s="105" t="s">
        <v>15</v>
      </c>
      <c r="N7" s="23" t="s">
        <v>166</v>
      </c>
      <c r="O7" s="104" t="s">
        <v>13</v>
      </c>
      <c r="P7" s="105" t="s">
        <v>15</v>
      </c>
      <c r="Q7" s="106" t="s">
        <v>166</v>
      </c>
      <c r="R7" s="103"/>
      <c r="S7" s="14"/>
    </row>
    <row r="8" spans="1:19" ht="18" customHeight="1">
      <c r="A8" s="107">
        <v>1</v>
      </c>
      <c r="B8" s="27" t="s">
        <v>167</v>
      </c>
      <c r="C8" s="108">
        <v>1990</v>
      </c>
      <c r="D8" s="69" t="s">
        <v>19</v>
      </c>
      <c r="E8" s="26" t="s">
        <v>168</v>
      </c>
      <c r="F8" s="109">
        <v>17.87</v>
      </c>
      <c r="G8" s="110">
        <v>17.94</v>
      </c>
      <c r="H8" s="30">
        <f aca="true" t="shared" si="0" ref="H8:H20">SUM(F8,G8)</f>
        <v>35.81</v>
      </c>
      <c r="I8" s="109">
        <v>12.59</v>
      </c>
      <c r="J8" s="110">
        <v>15</v>
      </c>
      <c r="K8" s="30">
        <f aca="true" t="shared" si="1" ref="K8:K14">SUM(I8,J8)</f>
        <v>27.59</v>
      </c>
      <c r="L8" s="109">
        <v>11.34</v>
      </c>
      <c r="M8" s="110">
        <v>14.65</v>
      </c>
      <c r="N8" s="30">
        <f aca="true" t="shared" si="2" ref="N8:N10">SUM(L8,M8)</f>
        <v>25.99</v>
      </c>
      <c r="O8" s="109">
        <v>11.44</v>
      </c>
      <c r="P8" s="110">
        <v>15</v>
      </c>
      <c r="Q8" s="30">
        <f aca="true" t="shared" si="3" ref="Q8:Q11">SUM(O8,P8)</f>
        <v>26.44</v>
      </c>
      <c r="R8" s="111">
        <v>74</v>
      </c>
      <c r="S8" s="51" t="s">
        <v>22</v>
      </c>
    </row>
    <row r="9" spans="1:19" ht="18" customHeight="1">
      <c r="A9" s="32">
        <v>2</v>
      </c>
      <c r="B9" s="35" t="s">
        <v>26</v>
      </c>
      <c r="C9" s="112">
        <v>2003</v>
      </c>
      <c r="D9" s="72" t="s">
        <v>27</v>
      </c>
      <c r="E9" s="34">
        <v>1</v>
      </c>
      <c r="F9" s="113">
        <v>18.41</v>
      </c>
      <c r="G9" s="114">
        <v>17.28</v>
      </c>
      <c r="H9" s="39">
        <f t="shared" si="0"/>
        <v>35.69</v>
      </c>
      <c r="I9" s="113">
        <v>15.82</v>
      </c>
      <c r="J9" s="114">
        <v>16.62</v>
      </c>
      <c r="K9" s="39">
        <f t="shared" si="1"/>
        <v>32.44</v>
      </c>
      <c r="L9" s="113">
        <v>13.94</v>
      </c>
      <c r="M9" s="114">
        <v>13.94</v>
      </c>
      <c r="N9" s="39">
        <f t="shared" si="2"/>
        <v>27.88</v>
      </c>
      <c r="O9" s="113">
        <v>16.63</v>
      </c>
      <c r="P9" s="114">
        <v>15.16</v>
      </c>
      <c r="Q9" s="39">
        <f t="shared" si="3"/>
        <v>31.79</v>
      </c>
      <c r="R9" s="40">
        <v>54</v>
      </c>
      <c r="S9" s="32">
        <v>1</v>
      </c>
    </row>
    <row r="10" spans="1:19" ht="18" customHeight="1">
      <c r="A10" s="32">
        <v>3</v>
      </c>
      <c r="B10" s="35" t="s">
        <v>169</v>
      </c>
      <c r="C10" s="112">
        <v>2002</v>
      </c>
      <c r="D10" s="72" t="s">
        <v>24</v>
      </c>
      <c r="E10" s="34">
        <v>1</v>
      </c>
      <c r="F10" s="113">
        <v>20.06</v>
      </c>
      <c r="G10" s="114">
        <v>19.25</v>
      </c>
      <c r="H10" s="39">
        <f t="shared" si="0"/>
        <v>39.31</v>
      </c>
      <c r="I10" s="113">
        <v>17.78</v>
      </c>
      <c r="J10" s="114">
        <v>23.88</v>
      </c>
      <c r="K10" s="39">
        <f t="shared" si="1"/>
        <v>41.66</v>
      </c>
      <c r="L10" s="113">
        <v>16.58</v>
      </c>
      <c r="M10" s="114">
        <v>17.87</v>
      </c>
      <c r="N10" s="39">
        <f t="shared" si="2"/>
        <v>34.45</v>
      </c>
      <c r="O10" s="113">
        <v>17.44</v>
      </c>
      <c r="P10" s="114">
        <v>16.41</v>
      </c>
      <c r="Q10" s="39">
        <f t="shared" si="3"/>
        <v>33.85</v>
      </c>
      <c r="R10" s="40">
        <v>39</v>
      </c>
      <c r="S10" s="32">
        <v>1</v>
      </c>
    </row>
    <row r="11" spans="1:19" ht="18" customHeight="1">
      <c r="A11" s="115">
        <v>4</v>
      </c>
      <c r="B11" s="45" t="s">
        <v>31</v>
      </c>
      <c r="C11" s="116">
        <v>2000</v>
      </c>
      <c r="D11" s="77" t="s">
        <v>32</v>
      </c>
      <c r="E11" s="44" t="s">
        <v>22</v>
      </c>
      <c r="F11" s="117">
        <v>16.9</v>
      </c>
      <c r="G11" s="118">
        <v>17.88</v>
      </c>
      <c r="H11" s="49">
        <f t="shared" si="0"/>
        <v>34.78</v>
      </c>
      <c r="I11" s="117">
        <v>17</v>
      </c>
      <c r="J11" s="118">
        <v>16.1</v>
      </c>
      <c r="K11" s="49">
        <f t="shared" si="1"/>
        <v>33.1</v>
      </c>
      <c r="L11" s="117" t="s">
        <v>170</v>
      </c>
      <c r="M11" s="118">
        <v>14.04</v>
      </c>
      <c r="N11" s="49" t="s">
        <v>171</v>
      </c>
      <c r="O11" s="116">
        <v>15.87</v>
      </c>
      <c r="P11" s="119">
        <v>18.53</v>
      </c>
      <c r="Q11" s="49">
        <f t="shared" si="3"/>
        <v>34.4</v>
      </c>
      <c r="R11" s="40">
        <v>29</v>
      </c>
      <c r="S11" s="32">
        <v>1</v>
      </c>
    </row>
    <row r="12" spans="1:19" ht="18" customHeight="1">
      <c r="A12" s="51">
        <v>5</v>
      </c>
      <c r="B12" s="54" t="s">
        <v>46</v>
      </c>
      <c r="C12" s="120">
        <v>2002</v>
      </c>
      <c r="D12" s="81" t="s">
        <v>24</v>
      </c>
      <c r="E12" s="53">
        <v>1</v>
      </c>
      <c r="F12" s="121">
        <v>22.19</v>
      </c>
      <c r="G12" s="122">
        <v>27.68</v>
      </c>
      <c r="H12" s="58">
        <f t="shared" si="0"/>
        <v>49.87</v>
      </c>
      <c r="I12" s="121">
        <v>22.16</v>
      </c>
      <c r="J12" s="122">
        <v>21.03</v>
      </c>
      <c r="K12" s="58">
        <f t="shared" si="1"/>
        <v>43.19</v>
      </c>
      <c r="L12" s="123"/>
      <c r="M12" s="123"/>
      <c r="N12" s="123"/>
      <c r="O12" s="123"/>
      <c r="P12" s="123"/>
      <c r="Q12" s="123"/>
      <c r="R12" s="40">
        <v>25</v>
      </c>
      <c r="S12" s="32">
        <v>1</v>
      </c>
    </row>
    <row r="13" spans="1:19" ht="18" customHeight="1">
      <c r="A13" s="32">
        <v>6</v>
      </c>
      <c r="B13" s="35" t="s">
        <v>67</v>
      </c>
      <c r="C13" s="112">
        <v>2002</v>
      </c>
      <c r="D13" s="72" t="s">
        <v>27</v>
      </c>
      <c r="E13" s="34">
        <v>2</v>
      </c>
      <c r="F13" s="113">
        <v>21.59</v>
      </c>
      <c r="G13" s="114">
        <v>24.22</v>
      </c>
      <c r="H13" s="39">
        <f t="shared" si="0"/>
        <v>45.81</v>
      </c>
      <c r="I13" s="113">
        <v>21.56</v>
      </c>
      <c r="J13" s="114">
        <v>25.97</v>
      </c>
      <c r="K13" s="39">
        <f t="shared" si="1"/>
        <v>47.53</v>
      </c>
      <c r="L13" s="124"/>
      <c r="M13" s="125"/>
      <c r="N13" s="125"/>
      <c r="O13" s="125"/>
      <c r="P13" s="125"/>
      <c r="Q13" s="126"/>
      <c r="R13" s="40">
        <v>21</v>
      </c>
      <c r="S13" s="32">
        <v>2</v>
      </c>
    </row>
    <row r="14" spans="1:19" ht="18" customHeight="1">
      <c r="A14" s="32">
        <v>7</v>
      </c>
      <c r="B14" s="35" t="s">
        <v>58</v>
      </c>
      <c r="C14" s="112">
        <v>1995</v>
      </c>
      <c r="D14" s="72" t="s">
        <v>32</v>
      </c>
      <c r="E14" s="34">
        <v>2</v>
      </c>
      <c r="F14" s="113">
        <v>27.1</v>
      </c>
      <c r="G14" s="114">
        <v>24.19</v>
      </c>
      <c r="H14" s="39">
        <f t="shared" si="0"/>
        <v>51.29</v>
      </c>
      <c r="I14" s="113">
        <v>25.47</v>
      </c>
      <c r="J14" s="114">
        <v>27.41</v>
      </c>
      <c r="K14" s="39">
        <f t="shared" si="1"/>
        <v>52.88</v>
      </c>
      <c r="L14" s="124"/>
      <c r="M14" s="125"/>
      <c r="N14" s="125"/>
      <c r="O14" s="125"/>
      <c r="P14" s="125"/>
      <c r="Q14" s="126"/>
      <c r="R14" s="40">
        <v>17</v>
      </c>
      <c r="S14" s="32">
        <v>2</v>
      </c>
    </row>
    <row r="15" spans="1:19" ht="18" customHeight="1">
      <c r="A15" s="115">
        <v>8</v>
      </c>
      <c r="B15" s="45" t="s">
        <v>50</v>
      </c>
      <c r="C15" s="116">
        <v>2001</v>
      </c>
      <c r="D15" s="77" t="s">
        <v>24</v>
      </c>
      <c r="E15" s="44">
        <v>1</v>
      </c>
      <c r="F15" s="117">
        <v>18.44</v>
      </c>
      <c r="G15" s="118">
        <v>22.53</v>
      </c>
      <c r="H15" s="49">
        <f t="shared" si="0"/>
        <v>40.97</v>
      </c>
      <c r="I15" s="117" t="s">
        <v>170</v>
      </c>
      <c r="J15" s="118" t="s">
        <v>172</v>
      </c>
      <c r="K15" s="49" t="s">
        <v>172</v>
      </c>
      <c r="L15" s="124"/>
      <c r="M15" s="125"/>
      <c r="N15" s="125"/>
      <c r="O15" s="125"/>
      <c r="P15" s="125"/>
      <c r="Q15" s="126"/>
      <c r="R15" s="40">
        <v>14</v>
      </c>
      <c r="S15" s="32">
        <v>2</v>
      </c>
    </row>
    <row r="16" spans="1:19" ht="18" customHeight="1">
      <c r="A16" s="51">
        <v>9</v>
      </c>
      <c r="B16" s="54" t="s">
        <v>61</v>
      </c>
      <c r="C16" s="120">
        <v>2002</v>
      </c>
      <c r="D16" s="81" t="s">
        <v>24</v>
      </c>
      <c r="E16" s="53">
        <v>1</v>
      </c>
      <c r="F16" s="121">
        <v>20.09</v>
      </c>
      <c r="G16" s="122">
        <v>32.25</v>
      </c>
      <c r="H16" s="58">
        <f t="shared" si="0"/>
        <v>52.34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40">
        <v>11</v>
      </c>
      <c r="S16" s="32">
        <v>2</v>
      </c>
    </row>
    <row r="17" spans="1:19" ht="18" customHeight="1">
      <c r="A17" s="32">
        <v>10</v>
      </c>
      <c r="B17" s="35" t="s">
        <v>70</v>
      </c>
      <c r="C17" s="112">
        <v>2003</v>
      </c>
      <c r="D17" s="72" t="s">
        <v>24</v>
      </c>
      <c r="E17" s="34">
        <v>3</v>
      </c>
      <c r="F17" s="113">
        <v>22.82</v>
      </c>
      <c r="G17" s="114">
        <v>31.75</v>
      </c>
      <c r="H17" s="39">
        <f t="shared" si="0"/>
        <v>54.57</v>
      </c>
      <c r="I17" s="127"/>
      <c r="J17" s="123"/>
      <c r="K17" s="123"/>
      <c r="L17" s="123"/>
      <c r="M17" s="123"/>
      <c r="N17" s="123"/>
      <c r="O17" s="123"/>
      <c r="P17" s="123"/>
      <c r="Q17" s="123"/>
      <c r="R17" s="40">
        <v>8</v>
      </c>
      <c r="S17" s="32">
        <v>3</v>
      </c>
    </row>
    <row r="18" spans="1:19" ht="18" customHeight="1">
      <c r="A18" s="32">
        <v>11</v>
      </c>
      <c r="B18" s="35" t="s">
        <v>173</v>
      </c>
      <c r="C18" s="112">
        <v>2003</v>
      </c>
      <c r="D18" s="72" t="s">
        <v>32</v>
      </c>
      <c r="E18" s="34">
        <v>1</v>
      </c>
      <c r="F18" s="113">
        <v>27.28</v>
      </c>
      <c r="G18" s="114">
        <v>29.32</v>
      </c>
      <c r="H18" s="39">
        <f t="shared" si="0"/>
        <v>56.6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40">
        <v>5</v>
      </c>
      <c r="S18" s="42">
        <v>3</v>
      </c>
    </row>
    <row r="19" spans="1:18" ht="18" customHeight="1">
      <c r="A19" s="32">
        <v>12</v>
      </c>
      <c r="B19" s="35" t="s">
        <v>55</v>
      </c>
      <c r="C19" s="112">
        <v>1992</v>
      </c>
      <c r="D19" s="72" t="s">
        <v>24</v>
      </c>
      <c r="E19" s="34">
        <v>3</v>
      </c>
      <c r="F19" s="113">
        <v>28.09</v>
      </c>
      <c r="G19" s="114">
        <v>28.68</v>
      </c>
      <c r="H19" s="39">
        <f t="shared" si="0"/>
        <v>56.77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42">
        <v>2</v>
      </c>
    </row>
    <row r="20" spans="1:18" ht="18" customHeight="1">
      <c r="A20" s="115">
        <v>13</v>
      </c>
      <c r="B20" s="45" t="s">
        <v>72</v>
      </c>
      <c r="C20" s="116">
        <v>1991</v>
      </c>
      <c r="D20" s="77" t="s">
        <v>24</v>
      </c>
      <c r="E20" s="44" t="s">
        <v>64</v>
      </c>
      <c r="F20" s="117">
        <v>36.97</v>
      </c>
      <c r="G20" s="118">
        <v>38.84</v>
      </c>
      <c r="H20" s="49">
        <f t="shared" si="0"/>
        <v>75.81</v>
      </c>
      <c r="R20" s="61"/>
    </row>
    <row r="21" spans="3:5" ht="15">
      <c r="C21"/>
      <c r="E21"/>
    </row>
    <row r="22" spans="2:5" ht="15.75" customHeight="1">
      <c r="B22" s="63" t="s">
        <v>79</v>
      </c>
      <c r="C22" s="10" t="s">
        <v>80</v>
      </c>
      <c r="D22" s="10"/>
      <c r="E22" s="10"/>
    </row>
    <row r="23" spans="2:5" ht="15.75">
      <c r="B23" s="64"/>
      <c r="C23" s="63"/>
      <c r="D23" s="63"/>
      <c r="E23" s="63"/>
    </row>
    <row r="24" spans="2:5" ht="15.75" customHeight="1">
      <c r="B24" s="63" t="s">
        <v>81</v>
      </c>
      <c r="C24" s="10" t="s">
        <v>82</v>
      </c>
      <c r="D24" s="10"/>
      <c r="E24" s="10"/>
    </row>
  </sheetData>
  <sheetProtection selectLockedCells="1" selectUnlockedCells="1"/>
  <mergeCells count="17">
    <mergeCell ref="A1:S1"/>
    <mergeCell ref="A2:S2"/>
    <mergeCell ref="A4:E4"/>
    <mergeCell ref="F4:S4"/>
    <mergeCell ref="A6:A7"/>
    <mergeCell ref="B6:B7"/>
    <mergeCell ref="C6:C7"/>
    <mergeCell ref="D6:D7"/>
    <mergeCell ref="E6:E7"/>
    <mergeCell ref="F6:H6"/>
    <mergeCell ref="I6:K6"/>
    <mergeCell ref="L6:N6"/>
    <mergeCell ref="O6:Q6"/>
    <mergeCell ref="R6:R7"/>
    <mergeCell ref="S6:S7"/>
    <mergeCell ref="C22:E22"/>
    <mergeCell ref="C24:E2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6.8515625" style="0" customWidth="1"/>
    <col min="2" max="2" width="20.8515625" style="0" customWidth="1"/>
    <col min="3" max="3" width="5.00390625" style="3" customWidth="1"/>
    <col min="4" max="4" width="23.140625" style="0" customWidth="1"/>
    <col min="5" max="5" width="5.7109375" style="3" customWidth="1"/>
    <col min="6" max="7" width="5.57421875" style="3" customWidth="1"/>
    <col min="8" max="8" width="5.7109375" style="3" customWidth="1"/>
    <col min="9" max="10" width="5.57421875" style="3" customWidth="1"/>
    <col min="11" max="11" width="5.7109375" style="3" customWidth="1"/>
    <col min="12" max="12" width="5.140625" style="3" customWidth="1"/>
    <col min="13" max="13" width="5.57421875" style="3" customWidth="1"/>
    <col min="14" max="14" width="5.7109375" style="3" customWidth="1"/>
    <col min="15" max="16" width="5.140625" style="3" customWidth="1"/>
    <col min="17" max="17" width="5.7109375" style="3" customWidth="1"/>
    <col min="18" max="18" width="5.421875" style="3" customWidth="1"/>
    <col min="19" max="19" width="5.140625" style="3" customWidth="1"/>
    <col min="20" max="20" width="5.7109375" style="3" customWidth="1"/>
    <col min="21" max="21" width="7.00390625" style="61" customWidth="1"/>
    <col min="22" max="22" width="5.7109375" style="0" customWidth="1"/>
  </cols>
  <sheetData>
    <row r="1" spans="1:22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/>
      <c r="O3"/>
      <c r="P3"/>
      <c r="Q3"/>
      <c r="R3"/>
      <c r="S3"/>
      <c r="T3"/>
      <c r="U3"/>
    </row>
    <row r="4" spans="1:22" ht="15.75" customHeight="1">
      <c r="A4" s="10" t="s">
        <v>174</v>
      </c>
      <c r="B4" s="10"/>
      <c r="C4" s="10"/>
      <c r="D4" s="10"/>
      <c r="E4" s="10"/>
      <c r="F4" s="12" t="s">
        <v>163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3:21" ht="6.75" customHeight="1"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ht="13.5" customHeight="1">
      <c r="A6" s="103" t="s">
        <v>4</v>
      </c>
      <c r="B6" s="20" t="s">
        <v>5</v>
      </c>
      <c r="C6" s="128" t="s">
        <v>6</v>
      </c>
      <c r="D6" s="129" t="s">
        <v>7</v>
      </c>
      <c r="E6" s="16" t="s">
        <v>8</v>
      </c>
      <c r="F6" s="101" t="s">
        <v>9</v>
      </c>
      <c r="G6" s="101"/>
      <c r="H6" s="101"/>
      <c r="I6" s="101" t="s">
        <v>175</v>
      </c>
      <c r="J6" s="101"/>
      <c r="K6" s="101"/>
      <c r="L6" s="101" t="s">
        <v>164</v>
      </c>
      <c r="M6" s="101"/>
      <c r="N6" s="101"/>
      <c r="O6" s="101" t="s">
        <v>165</v>
      </c>
      <c r="P6" s="101"/>
      <c r="Q6" s="101"/>
      <c r="R6" s="102" t="s">
        <v>10</v>
      </c>
      <c r="S6" s="102"/>
      <c r="T6" s="102"/>
      <c r="U6" s="103" t="s">
        <v>11</v>
      </c>
      <c r="V6" s="14" t="s">
        <v>12</v>
      </c>
    </row>
    <row r="7" spans="1:22" ht="13.5">
      <c r="A7" s="103"/>
      <c r="B7" s="20"/>
      <c r="C7" s="128"/>
      <c r="D7" s="129"/>
      <c r="E7" s="16"/>
      <c r="F7" s="104" t="s">
        <v>13</v>
      </c>
      <c r="G7" s="105" t="s">
        <v>15</v>
      </c>
      <c r="H7" s="23" t="s">
        <v>166</v>
      </c>
      <c r="I7" s="104" t="s">
        <v>13</v>
      </c>
      <c r="J7" s="105" t="s">
        <v>15</v>
      </c>
      <c r="K7" s="23" t="s">
        <v>166</v>
      </c>
      <c r="L7" s="104" t="s">
        <v>13</v>
      </c>
      <c r="M7" s="105" t="s">
        <v>15</v>
      </c>
      <c r="N7" s="23" t="s">
        <v>166</v>
      </c>
      <c r="O7" s="104" t="s">
        <v>13</v>
      </c>
      <c r="P7" s="105" t="s">
        <v>15</v>
      </c>
      <c r="Q7" s="23" t="s">
        <v>166</v>
      </c>
      <c r="R7" s="104" t="s">
        <v>13</v>
      </c>
      <c r="S7" s="105" t="s">
        <v>15</v>
      </c>
      <c r="T7" s="106" t="s">
        <v>166</v>
      </c>
      <c r="U7" s="103"/>
      <c r="V7" s="14"/>
    </row>
    <row r="8" spans="1:22" ht="15.75" customHeight="1">
      <c r="A8" s="130">
        <v>1</v>
      </c>
      <c r="B8" s="68" t="s">
        <v>89</v>
      </c>
      <c r="C8" s="131">
        <v>1986</v>
      </c>
      <c r="D8" s="132" t="s">
        <v>24</v>
      </c>
      <c r="E8" s="26" t="s">
        <v>22</v>
      </c>
      <c r="F8" s="109">
        <v>8.34</v>
      </c>
      <c r="G8" s="110">
        <v>9.88</v>
      </c>
      <c r="H8" s="30">
        <f aca="true" t="shared" si="0" ref="H8:H30">SUM(F8,G8)</f>
        <v>18.22</v>
      </c>
      <c r="I8" s="109">
        <v>7.38</v>
      </c>
      <c r="J8" s="110">
        <v>9.5</v>
      </c>
      <c r="K8" s="30">
        <f aca="true" t="shared" si="1" ref="K8:K22">SUM(I8,J8)</f>
        <v>16.88</v>
      </c>
      <c r="L8" s="109">
        <v>7.56</v>
      </c>
      <c r="M8" s="110">
        <v>10.72</v>
      </c>
      <c r="N8" s="30">
        <f aca="true" t="shared" si="2" ref="N8:N15">SUM(L8,M8)</f>
        <v>18.28</v>
      </c>
      <c r="O8" s="109">
        <v>6.84</v>
      </c>
      <c r="P8" s="110">
        <v>7.72</v>
      </c>
      <c r="Q8" s="30">
        <f aca="true" t="shared" si="3" ref="Q8:Q11">SUM(O8,P8)</f>
        <v>14.56</v>
      </c>
      <c r="R8" s="109">
        <v>6.5</v>
      </c>
      <c r="S8" s="110">
        <v>8.53</v>
      </c>
      <c r="T8" s="30">
        <f>SUM(R8,S8)</f>
        <v>15.03</v>
      </c>
      <c r="U8" s="111">
        <v>90</v>
      </c>
      <c r="V8" s="51" t="s">
        <v>22</v>
      </c>
    </row>
    <row r="9" spans="1:22" ht="15.75" customHeight="1">
      <c r="A9" s="133">
        <v>2</v>
      </c>
      <c r="B9" s="71" t="s">
        <v>141</v>
      </c>
      <c r="C9" s="134">
        <v>1992</v>
      </c>
      <c r="D9" s="135" t="s">
        <v>19</v>
      </c>
      <c r="E9" s="34" t="s">
        <v>22</v>
      </c>
      <c r="F9" s="113">
        <v>10.69</v>
      </c>
      <c r="G9" s="114">
        <v>9.72</v>
      </c>
      <c r="H9" s="39">
        <f t="shared" si="0"/>
        <v>20.41</v>
      </c>
      <c r="I9" s="113">
        <v>9.97</v>
      </c>
      <c r="J9" s="114">
        <v>10.66</v>
      </c>
      <c r="K9" s="39">
        <f t="shared" si="1"/>
        <v>20.63</v>
      </c>
      <c r="L9" s="113">
        <v>8.59</v>
      </c>
      <c r="M9" s="114">
        <v>7.88</v>
      </c>
      <c r="N9" s="39">
        <f t="shared" si="2"/>
        <v>16.47</v>
      </c>
      <c r="O9" s="113">
        <v>6.94</v>
      </c>
      <c r="P9" s="114">
        <v>9.47</v>
      </c>
      <c r="Q9" s="39">
        <f t="shared" si="3"/>
        <v>16.41</v>
      </c>
      <c r="R9" s="113" t="s">
        <v>170</v>
      </c>
      <c r="S9" s="114">
        <v>9.78</v>
      </c>
      <c r="T9" s="39" t="s">
        <v>172</v>
      </c>
      <c r="U9" s="40">
        <v>70</v>
      </c>
      <c r="V9" s="32" t="s">
        <v>22</v>
      </c>
    </row>
    <row r="10" spans="1:22" ht="15.75" customHeight="1">
      <c r="A10" s="133">
        <v>3</v>
      </c>
      <c r="B10" s="71" t="s">
        <v>117</v>
      </c>
      <c r="C10" s="134">
        <v>1997</v>
      </c>
      <c r="D10" s="135" t="s">
        <v>113</v>
      </c>
      <c r="E10" s="34" t="s">
        <v>22</v>
      </c>
      <c r="F10" s="113">
        <v>11.06</v>
      </c>
      <c r="G10" s="114">
        <v>12.38</v>
      </c>
      <c r="H10" s="39">
        <f t="shared" si="0"/>
        <v>23.44</v>
      </c>
      <c r="I10" s="113">
        <v>8.94</v>
      </c>
      <c r="J10" s="114">
        <v>11.09</v>
      </c>
      <c r="K10" s="39">
        <f t="shared" si="1"/>
        <v>20.03</v>
      </c>
      <c r="L10" s="113">
        <v>8.44</v>
      </c>
      <c r="M10" s="114">
        <v>10.37</v>
      </c>
      <c r="N10" s="39">
        <f t="shared" si="2"/>
        <v>18.81</v>
      </c>
      <c r="O10" s="113">
        <v>8.57</v>
      </c>
      <c r="P10" s="114">
        <v>9.97</v>
      </c>
      <c r="Q10" s="39">
        <f t="shared" si="3"/>
        <v>18.54</v>
      </c>
      <c r="R10" s="113">
        <v>8.5</v>
      </c>
      <c r="S10" s="114">
        <v>9.03</v>
      </c>
      <c r="T10" s="39">
        <f aca="true" t="shared" si="4" ref="T10:T11">SUM(R10,S10)</f>
        <v>17.53</v>
      </c>
      <c r="U10" s="40">
        <v>55</v>
      </c>
      <c r="V10" s="32" t="s">
        <v>22</v>
      </c>
    </row>
    <row r="11" spans="1:22" ht="15.75" customHeight="1">
      <c r="A11" s="136">
        <v>4</v>
      </c>
      <c r="B11" s="75" t="s">
        <v>88</v>
      </c>
      <c r="C11" s="137">
        <v>1998</v>
      </c>
      <c r="D11" s="138" t="s">
        <v>32</v>
      </c>
      <c r="E11" s="44" t="s">
        <v>22</v>
      </c>
      <c r="F11" s="117">
        <v>10</v>
      </c>
      <c r="G11" s="118">
        <v>10.94</v>
      </c>
      <c r="H11" s="49">
        <f t="shared" si="0"/>
        <v>20.94</v>
      </c>
      <c r="I11" s="117">
        <v>10.09</v>
      </c>
      <c r="J11" s="118">
        <v>11.53</v>
      </c>
      <c r="K11" s="49">
        <f t="shared" si="1"/>
        <v>21.62</v>
      </c>
      <c r="L11" s="117">
        <v>8.4</v>
      </c>
      <c r="M11" s="118">
        <v>9.1</v>
      </c>
      <c r="N11" s="49">
        <f t="shared" si="2"/>
        <v>17.5</v>
      </c>
      <c r="O11" s="117">
        <v>7.97</v>
      </c>
      <c r="P11" s="118">
        <v>8.69</v>
      </c>
      <c r="Q11" s="49">
        <f t="shared" si="3"/>
        <v>16.66</v>
      </c>
      <c r="R11" s="117">
        <v>8.84</v>
      </c>
      <c r="S11" s="118">
        <v>9.41</v>
      </c>
      <c r="T11" s="49">
        <f t="shared" si="4"/>
        <v>18.25</v>
      </c>
      <c r="U11" s="40">
        <v>45</v>
      </c>
      <c r="V11" s="32">
        <v>1</v>
      </c>
    </row>
    <row r="12" spans="1:22" ht="15.75" customHeight="1">
      <c r="A12" s="130">
        <v>5</v>
      </c>
      <c r="B12" s="68" t="s">
        <v>131</v>
      </c>
      <c r="C12" s="131">
        <v>1996</v>
      </c>
      <c r="D12" s="132" t="s">
        <v>113</v>
      </c>
      <c r="E12" s="26" t="s">
        <v>22</v>
      </c>
      <c r="F12" s="109">
        <v>11.82</v>
      </c>
      <c r="G12" s="110">
        <v>12.5</v>
      </c>
      <c r="H12" s="30">
        <f t="shared" si="0"/>
        <v>24.32</v>
      </c>
      <c r="I12" s="109">
        <v>11.43</v>
      </c>
      <c r="J12" s="110">
        <v>10.66</v>
      </c>
      <c r="K12" s="30">
        <f t="shared" si="1"/>
        <v>22.09</v>
      </c>
      <c r="L12" s="109">
        <v>9.85</v>
      </c>
      <c r="M12" s="110">
        <v>9.03</v>
      </c>
      <c r="N12" s="30">
        <f t="shared" si="2"/>
        <v>18.88</v>
      </c>
      <c r="O12" s="139"/>
      <c r="P12" s="140"/>
      <c r="Q12" s="140"/>
      <c r="R12" s="140"/>
      <c r="S12" s="140"/>
      <c r="T12" s="141"/>
      <c r="U12" s="40">
        <v>41</v>
      </c>
      <c r="V12" s="32">
        <v>1</v>
      </c>
    </row>
    <row r="13" spans="1:22" ht="15.75" customHeight="1">
      <c r="A13" s="133">
        <v>6</v>
      </c>
      <c r="B13" s="71" t="s">
        <v>135</v>
      </c>
      <c r="C13" s="134">
        <v>1987</v>
      </c>
      <c r="D13" s="135" t="s">
        <v>24</v>
      </c>
      <c r="E13" s="34">
        <v>1</v>
      </c>
      <c r="F13" s="113">
        <v>10.54</v>
      </c>
      <c r="G13" s="114">
        <v>12.06</v>
      </c>
      <c r="H13" s="39">
        <f t="shared" si="0"/>
        <v>22.6</v>
      </c>
      <c r="I13" s="113">
        <v>10.46</v>
      </c>
      <c r="J13" s="114">
        <v>14.88</v>
      </c>
      <c r="K13" s="39">
        <f t="shared" si="1"/>
        <v>25.34</v>
      </c>
      <c r="L13" s="113">
        <v>8.59</v>
      </c>
      <c r="M13" s="114">
        <v>10.47</v>
      </c>
      <c r="N13" s="39">
        <f t="shared" si="2"/>
        <v>19.06</v>
      </c>
      <c r="O13" s="124"/>
      <c r="P13" s="125"/>
      <c r="Q13" s="125"/>
      <c r="R13" s="125"/>
      <c r="S13" s="125"/>
      <c r="T13" s="126"/>
      <c r="U13" s="40">
        <v>37</v>
      </c>
      <c r="V13" s="32">
        <v>1</v>
      </c>
    </row>
    <row r="14" spans="1:22" ht="15.75" customHeight="1">
      <c r="A14" s="133">
        <v>7</v>
      </c>
      <c r="B14" s="71" t="s">
        <v>85</v>
      </c>
      <c r="C14" s="134">
        <v>1993</v>
      </c>
      <c r="D14" s="135" t="s">
        <v>32</v>
      </c>
      <c r="E14" s="34" t="s">
        <v>22</v>
      </c>
      <c r="F14" s="113">
        <v>12.03</v>
      </c>
      <c r="G14" s="114">
        <v>12.87</v>
      </c>
      <c r="H14" s="39">
        <f t="shared" si="0"/>
        <v>24.9</v>
      </c>
      <c r="I14" s="113">
        <v>10.53</v>
      </c>
      <c r="J14" s="114">
        <v>12.04</v>
      </c>
      <c r="K14" s="39">
        <f t="shared" si="1"/>
        <v>22.57</v>
      </c>
      <c r="L14" s="113">
        <v>9.63</v>
      </c>
      <c r="M14" s="114">
        <v>10.12</v>
      </c>
      <c r="N14" s="39">
        <f t="shared" si="2"/>
        <v>19.75</v>
      </c>
      <c r="O14" s="124"/>
      <c r="P14" s="125"/>
      <c r="Q14" s="125"/>
      <c r="R14" s="125"/>
      <c r="S14" s="125"/>
      <c r="T14" s="126"/>
      <c r="U14" s="40">
        <v>33</v>
      </c>
      <c r="V14" s="32">
        <v>1</v>
      </c>
    </row>
    <row r="15" spans="1:22" ht="15.75" customHeight="1">
      <c r="A15" s="136">
        <v>8</v>
      </c>
      <c r="B15" s="75" t="s">
        <v>96</v>
      </c>
      <c r="C15" s="137">
        <v>1980</v>
      </c>
      <c r="D15" s="138" t="s">
        <v>32</v>
      </c>
      <c r="E15" s="44" t="s">
        <v>22</v>
      </c>
      <c r="F15" s="117">
        <v>11.06</v>
      </c>
      <c r="G15" s="118">
        <v>13.19</v>
      </c>
      <c r="H15" s="49">
        <f t="shared" si="0"/>
        <v>24.25</v>
      </c>
      <c r="I15" s="117">
        <v>11.5</v>
      </c>
      <c r="J15" s="118">
        <v>11.25</v>
      </c>
      <c r="K15" s="49">
        <f t="shared" si="1"/>
        <v>22.75</v>
      </c>
      <c r="L15" s="117">
        <v>9.43</v>
      </c>
      <c r="M15" s="118">
        <v>10.82</v>
      </c>
      <c r="N15" s="49">
        <f t="shared" si="2"/>
        <v>20.25</v>
      </c>
      <c r="O15" s="124"/>
      <c r="P15" s="125"/>
      <c r="Q15" s="125"/>
      <c r="R15" s="125"/>
      <c r="S15" s="125"/>
      <c r="T15" s="126"/>
      <c r="U15" s="40">
        <v>30</v>
      </c>
      <c r="V15" s="32">
        <v>1</v>
      </c>
    </row>
    <row r="16" spans="1:22" ht="15.75" customHeight="1">
      <c r="A16" s="130">
        <v>9</v>
      </c>
      <c r="B16" s="68" t="s">
        <v>126</v>
      </c>
      <c r="C16" s="131">
        <v>2002</v>
      </c>
      <c r="D16" s="132" t="s">
        <v>27</v>
      </c>
      <c r="E16" s="26">
        <v>1</v>
      </c>
      <c r="F16" s="109">
        <v>14.13</v>
      </c>
      <c r="G16" s="110">
        <v>14.85</v>
      </c>
      <c r="H16" s="30">
        <f t="shared" si="0"/>
        <v>28.98</v>
      </c>
      <c r="I16" s="109">
        <v>11.59</v>
      </c>
      <c r="J16" s="110">
        <v>11.19</v>
      </c>
      <c r="K16" s="30">
        <f t="shared" si="1"/>
        <v>22.78</v>
      </c>
      <c r="L16" s="127"/>
      <c r="M16" s="123"/>
      <c r="N16" s="123"/>
      <c r="O16" s="123"/>
      <c r="P16" s="123"/>
      <c r="Q16" s="123"/>
      <c r="R16" s="123"/>
      <c r="S16" s="123"/>
      <c r="T16" s="142"/>
      <c r="U16" s="40">
        <v>27</v>
      </c>
      <c r="V16" s="32">
        <v>1</v>
      </c>
    </row>
    <row r="17" spans="1:22" ht="15.75" customHeight="1">
      <c r="A17" s="133">
        <v>10</v>
      </c>
      <c r="B17" s="71" t="s">
        <v>116</v>
      </c>
      <c r="C17" s="134">
        <v>1997</v>
      </c>
      <c r="D17" s="135" t="s">
        <v>19</v>
      </c>
      <c r="E17" s="34" t="s">
        <v>22</v>
      </c>
      <c r="F17" s="113">
        <v>14.31</v>
      </c>
      <c r="G17" s="114">
        <v>12.9</v>
      </c>
      <c r="H17" s="39">
        <f t="shared" si="0"/>
        <v>27.21</v>
      </c>
      <c r="I17" s="113">
        <v>12.87</v>
      </c>
      <c r="J17" s="114">
        <v>11.06</v>
      </c>
      <c r="K17" s="39">
        <f t="shared" si="1"/>
        <v>23.93</v>
      </c>
      <c r="L17" s="124"/>
      <c r="M17" s="125"/>
      <c r="N17" s="125"/>
      <c r="O17" s="125"/>
      <c r="P17" s="125"/>
      <c r="Q17" s="125"/>
      <c r="R17" s="125"/>
      <c r="S17" s="125"/>
      <c r="T17" s="126"/>
      <c r="U17" s="40">
        <v>24</v>
      </c>
      <c r="V17" s="32">
        <v>1</v>
      </c>
    </row>
    <row r="18" spans="1:22" ht="15.75" customHeight="1">
      <c r="A18" s="133">
        <v>11</v>
      </c>
      <c r="B18" s="71" t="s">
        <v>176</v>
      </c>
      <c r="C18" s="134">
        <v>1997</v>
      </c>
      <c r="D18" s="135" t="s">
        <v>113</v>
      </c>
      <c r="E18" s="34" t="s">
        <v>22</v>
      </c>
      <c r="F18" s="113">
        <v>13.72</v>
      </c>
      <c r="G18" s="114">
        <v>15.66</v>
      </c>
      <c r="H18" s="39">
        <f t="shared" si="0"/>
        <v>29.38</v>
      </c>
      <c r="I18" s="113">
        <v>13</v>
      </c>
      <c r="J18" s="114">
        <v>12.4</v>
      </c>
      <c r="K18" s="39">
        <f t="shared" si="1"/>
        <v>25.4</v>
      </c>
      <c r="L18" s="124"/>
      <c r="M18" s="125"/>
      <c r="N18" s="125"/>
      <c r="O18" s="125"/>
      <c r="P18" s="125"/>
      <c r="Q18" s="125"/>
      <c r="R18" s="125"/>
      <c r="S18" s="125"/>
      <c r="T18" s="126"/>
      <c r="U18" s="40">
        <v>21</v>
      </c>
      <c r="V18" s="32">
        <v>1</v>
      </c>
    </row>
    <row r="19" spans="1:22" ht="15.75" customHeight="1">
      <c r="A19" s="133">
        <v>12</v>
      </c>
      <c r="B19" s="71" t="s">
        <v>133</v>
      </c>
      <c r="C19" s="134">
        <v>1995</v>
      </c>
      <c r="D19" s="135" t="s">
        <v>32</v>
      </c>
      <c r="E19" s="34">
        <v>2</v>
      </c>
      <c r="F19" s="113">
        <v>14.5</v>
      </c>
      <c r="G19" s="114">
        <v>12.13</v>
      </c>
      <c r="H19" s="39">
        <f t="shared" si="0"/>
        <v>26.63</v>
      </c>
      <c r="I19" s="113">
        <v>14.19</v>
      </c>
      <c r="J19" s="114">
        <v>11.57</v>
      </c>
      <c r="K19" s="39">
        <f t="shared" si="1"/>
        <v>25.76</v>
      </c>
      <c r="L19" s="123"/>
      <c r="M19" s="123"/>
      <c r="N19" s="123"/>
      <c r="O19" s="123"/>
      <c r="P19" s="123"/>
      <c r="Q19" s="123"/>
      <c r="R19" s="123"/>
      <c r="S19" s="123"/>
      <c r="T19" s="123"/>
      <c r="U19" s="40">
        <v>18</v>
      </c>
      <c r="V19" s="32">
        <v>1</v>
      </c>
    </row>
    <row r="20" spans="1:22" ht="15.75" customHeight="1">
      <c r="A20" s="133">
        <v>13</v>
      </c>
      <c r="B20" s="71" t="s">
        <v>123</v>
      </c>
      <c r="C20" s="134">
        <v>1999</v>
      </c>
      <c r="D20" s="135" t="s">
        <v>32</v>
      </c>
      <c r="E20" s="34">
        <v>1</v>
      </c>
      <c r="F20" s="113">
        <v>14.78</v>
      </c>
      <c r="G20" s="114">
        <v>15.1</v>
      </c>
      <c r="H20" s="39">
        <f t="shared" si="0"/>
        <v>29.88</v>
      </c>
      <c r="I20" s="113">
        <v>13.18</v>
      </c>
      <c r="J20" s="114">
        <v>15.16</v>
      </c>
      <c r="K20" s="39">
        <f t="shared" si="1"/>
        <v>28.34</v>
      </c>
      <c r="L20" s="123"/>
      <c r="M20" s="123"/>
      <c r="N20" s="123"/>
      <c r="O20" s="123"/>
      <c r="P20" s="123"/>
      <c r="Q20" s="123"/>
      <c r="R20" s="123"/>
      <c r="S20" s="123"/>
      <c r="T20" s="123"/>
      <c r="U20" s="40">
        <v>16</v>
      </c>
      <c r="V20" s="32">
        <v>2</v>
      </c>
    </row>
    <row r="21" spans="1:22" ht="15.75" customHeight="1">
      <c r="A21" s="133">
        <v>14</v>
      </c>
      <c r="B21" s="71" t="s">
        <v>112</v>
      </c>
      <c r="C21" s="134">
        <v>2000</v>
      </c>
      <c r="D21" s="135" t="s">
        <v>113</v>
      </c>
      <c r="E21" s="34">
        <v>1</v>
      </c>
      <c r="F21" s="113">
        <v>14.78</v>
      </c>
      <c r="G21" s="114">
        <v>13.93</v>
      </c>
      <c r="H21" s="39">
        <f t="shared" si="0"/>
        <v>28.71</v>
      </c>
      <c r="I21" s="113">
        <v>14.91</v>
      </c>
      <c r="J21" s="114">
        <v>13.87</v>
      </c>
      <c r="K21" s="39">
        <f t="shared" si="1"/>
        <v>28.78</v>
      </c>
      <c r="L21" s="123"/>
      <c r="M21" s="123"/>
      <c r="N21" s="123"/>
      <c r="O21" s="123"/>
      <c r="P21" s="123"/>
      <c r="Q21" s="123"/>
      <c r="R21" s="123"/>
      <c r="S21" s="123"/>
      <c r="T21" s="123"/>
      <c r="U21" s="40">
        <v>14</v>
      </c>
      <c r="V21" s="32">
        <v>2</v>
      </c>
    </row>
    <row r="22" spans="1:22" ht="15.75" customHeight="1">
      <c r="A22" s="133">
        <v>15</v>
      </c>
      <c r="B22" s="71" t="s">
        <v>118</v>
      </c>
      <c r="C22" s="134">
        <v>2003</v>
      </c>
      <c r="D22" s="135" t="s">
        <v>24</v>
      </c>
      <c r="E22" s="34">
        <v>1</v>
      </c>
      <c r="F22" s="113">
        <v>15.19</v>
      </c>
      <c r="G22" s="114">
        <v>17.18</v>
      </c>
      <c r="H22" s="39">
        <f t="shared" si="0"/>
        <v>32.37</v>
      </c>
      <c r="I22" s="113">
        <v>15.56</v>
      </c>
      <c r="J22" s="114">
        <v>17.53</v>
      </c>
      <c r="K22" s="39">
        <f t="shared" si="1"/>
        <v>33.09</v>
      </c>
      <c r="L22" s="123"/>
      <c r="M22" s="123"/>
      <c r="N22" s="123"/>
      <c r="O22" s="123"/>
      <c r="P22" s="123"/>
      <c r="Q22" s="123"/>
      <c r="R22" s="123"/>
      <c r="S22" s="123"/>
      <c r="T22" s="123"/>
      <c r="U22" s="40">
        <v>12</v>
      </c>
      <c r="V22" s="32">
        <v>2</v>
      </c>
    </row>
    <row r="23" spans="1:22" ht="15.75" customHeight="1">
      <c r="A23" s="136">
        <v>16</v>
      </c>
      <c r="B23" s="75" t="s">
        <v>148</v>
      </c>
      <c r="C23" s="137">
        <v>2000</v>
      </c>
      <c r="D23" s="138" t="s">
        <v>27</v>
      </c>
      <c r="E23" s="44">
        <v>1</v>
      </c>
      <c r="F23" s="117">
        <v>14.34</v>
      </c>
      <c r="G23" s="118">
        <v>18.41</v>
      </c>
      <c r="H23" s="49">
        <f t="shared" si="0"/>
        <v>32.75</v>
      </c>
      <c r="I23" s="117">
        <v>15.25</v>
      </c>
      <c r="J23" s="118" t="s">
        <v>170</v>
      </c>
      <c r="K23" s="49" t="s">
        <v>172</v>
      </c>
      <c r="L23" s="123"/>
      <c r="M23" s="123"/>
      <c r="N23" s="123"/>
      <c r="O23" s="123"/>
      <c r="P23" s="123"/>
      <c r="Q23" s="123"/>
      <c r="R23" s="123"/>
      <c r="S23" s="123"/>
      <c r="T23" s="123"/>
      <c r="U23" s="32">
        <v>10</v>
      </c>
      <c r="V23" s="32">
        <v>2</v>
      </c>
    </row>
    <row r="24" spans="1:22" ht="15.75" customHeight="1">
      <c r="A24" s="143">
        <v>17</v>
      </c>
      <c r="B24" s="79" t="s">
        <v>146</v>
      </c>
      <c r="C24" s="144">
        <v>2003</v>
      </c>
      <c r="D24" s="145" t="s">
        <v>24</v>
      </c>
      <c r="E24" s="53">
        <v>1</v>
      </c>
      <c r="F24" s="121">
        <v>15.53</v>
      </c>
      <c r="G24" s="122">
        <v>18</v>
      </c>
      <c r="H24" s="58">
        <f t="shared" si="0"/>
        <v>33.53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32">
        <v>8</v>
      </c>
      <c r="V24" s="32">
        <v>2</v>
      </c>
    </row>
    <row r="25" spans="1:22" ht="15.75" customHeight="1">
      <c r="A25" s="133">
        <v>18</v>
      </c>
      <c r="B25" s="71" t="s">
        <v>153</v>
      </c>
      <c r="C25" s="134">
        <v>2002</v>
      </c>
      <c r="D25" s="135" t="s">
        <v>27</v>
      </c>
      <c r="E25" s="34">
        <v>2</v>
      </c>
      <c r="F25" s="113">
        <v>16.25</v>
      </c>
      <c r="G25" s="114">
        <v>18.16</v>
      </c>
      <c r="H25" s="39">
        <f t="shared" si="0"/>
        <v>34.41</v>
      </c>
      <c r="I25" s="127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32">
        <v>6</v>
      </c>
      <c r="V25" s="32">
        <v>3</v>
      </c>
    </row>
    <row r="26" spans="1:22" ht="15.75" customHeight="1">
      <c r="A26" s="133">
        <v>19</v>
      </c>
      <c r="B26" s="71" t="s">
        <v>150</v>
      </c>
      <c r="C26" s="134">
        <v>2002</v>
      </c>
      <c r="D26" s="135" t="s">
        <v>24</v>
      </c>
      <c r="E26" s="34">
        <v>3</v>
      </c>
      <c r="F26" s="113">
        <v>17.1</v>
      </c>
      <c r="G26" s="114">
        <v>19.18</v>
      </c>
      <c r="H26" s="39">
        <f t="shared" si="0"/>
        <v>36.28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32">
        <v>4</v>
      </c>
      <c r="V26" s="115">
        <v>3</v>
      </c>
    </row>
    <row r="27" spans="1:21" ht="15.75" customHeight="1">
      <c r="A27" s="133">
        <v>20</v>
      </c>
      <c r="B27" s="71" t="s">
        <v>177</v>
      </c>
      <c r="C27" s="134">
        <v>1986</v>
      </c>
      <c r="D27" s="135" t="s">
        <v>24</v>
      </c>
      <c r="E27" s="34">
        <v>2</v>
      </c>
      <c r="F27" s="113">
        <v>18.63</v>
      </c>
      <c r="G27" s="114">
        <v>20.41</v>
      </c>
      <c r="H27" s="39">
        <f t="shared" si="0"/>
        <v>39.04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15">
        <v>2</v>
      </c>
    </row>
    <row r="28" spans="1:12" ht="15.75" customHeight="1">
      <c r="A28" s="133">
        <v>21</v>
      </c>
      <c r="B28" s="71" t="s">
        <v>149</v>
      </c>
      <c r="C28" s="134">
        <v>1994</v>
      </c>
      <c r="D28" s="135" t="s">
        <v>24</v>
      </c>
      <c r="E28" s="34">
        <v>2</v>
      </c>
      <c r="F28" s="113">
        <v>21.59</v>
      </c>
      <c r="G28" s="114">
        <v>18.97</v>
      </c>
      <c r="H28" s="39">
        <f t="shared" si="0"/>
        <v>40.56</v>
      </c>
      <c r="J28" s="146"/>
      <c r="L28" s="146"/>
    </row>
    <row r="29" spans="1:12" ht="15.75" customHeight="1">
      <c r="A29" s="133">
        <v>22</v>
      </c>
      <c r="B29" s="71" t="s">
        <v>178</v>
      </c>
      <c r="C29" s="134">
        <v>1990</v>
      </c>
      <c r="D29" s="135" t="s">
        <v>24</v>
      </c>
      <c r="E29" s="34" t="s">
        <v>64</v>
      </c>
      <c r="F29" s="113">
        <v>21.09</v>
      </c>
      <c r="G29" s="114">
        <v>21.6</v>
      </c>
      <c r="H29" s="39">
        <f t="shared" si="0"/>
        <v>42.69</v>
      </c>
      <c r="J29" s="146"/>
      <c r="L29" s="146"/>
    </row>
    <row r="30" spans="1:12" ht="15.75" customHeight="1">
      <c r="A30" s="136">
        <v>23</v>
      </c>
      <c r="B30" s="75" t="s">
        <v>155</v>
      </c>
      <c r="C30" s="137">
        <v>1981</v>
      </c>
      <c r="D30" s="138" t="s">
        <v>24</v>
      </c>
      <c r="E30" s="44">
        <v>3</v>
      </c>
      <c r="F30" s="117">
        <v>25.53</v>
      </c>
      <c r="G30" s="118">
        <v>24.38</v>
      </c>
      <c r="H30" s="49">
        <f t="shared" si="0"/>
        <v>49.91</v>
      </c>
      <c r="J30" s="146"/>
      <c r="L30" s="146"/>
    </row>
    <row r="31" spans="3:5" ht="15">
      <c r="C31"/>
      <c r="E31"/>
    </row>
    <row r="32" spans="2:5" ht="15.75" customHeight="1">
      <c r="B32" s="63" t="s">
        <v>79</v>
      </c>
      <c r="C32" s="10" t="s">
        <v>80</v>
      </c>
      <c r="D32" s="10"/>
      <c r="E32" s="10"/>
    </row>
    <row r="33" spans="2:5" ht="15.75">
      <c r="B33" s="64"/>
      <c r="C33" s="63"/>
      <c r="D33" s="63"/>
      <c r="E33" s="63"/>
    </row>
    <row r="34" spans="2:5" ht="15.75" customHeight="1">
      <c r="B34" s="63" t="s">
        <v>81</v>
      </c>
      <c r="C34" s="10" t="s">
        <v>82</v>
      </c>
      <c r="D34" s="10"/>
      <c r="E34" s="10"/>
    </row>
  </sheetData>
  <sheetProtection selectLockedCells="1" selectUnlockedCells="1"/>
  <mergeCells count="18">
    <mergeCell ref="A1:V1"/>
    <mergeCell ref="A2:V2"/>
    <mergeCell ref="A4:E4"/>
    <mergeCell ref="F4:V4"/>
    <mergeCell ref="A6:A7"/>
    <mergeCell ref="B6:B7"/>
    <mergeCell ref="C6:C7"/>
    <mergeCell ref="D6:D7"/>
    <mergeCell ref="E6:E7"/>
    <mergeCell ref="F6:H6"/>
    <mergeCell ref="I6:K6"/>
    <mergeCell ref="L6:N6"/>
    <mergeCell ref="O6:Q6"/>
    <mergeCell ref="R6:T6"/>
    <mergeCell ref="U6:U7"/>
    <mergeCell ref="V6:V7"/>
    <mergeCell ref="C32:E32"/>
    <mergeCell ref="C34:E3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17.00390625" style="83" customWidth="1"/>
    <col min="2" max="2" width="23.140625" style="83" customWidth="1"/>
    <col min="3" max="3" width="22.140625" style="83" customWidth="1"/>
    <col min="4" max="4" width="4.00390625" style="83" customWidth="1"/>
    <col min="5" max="5" width="17.00390625" style="83" customWidth="1"/>
    <col min="6" max="16384" width="10.28125" style="84" customWidth="1"/>
  </cols>
  <sheetData>
    <row r="1" spans="1:13" ht="37.5" customHeight="1">
      <c r="A1" s="4" t="s">
        <v>0</v>
      </c>
      <c r="B1" s="4"/>
      <c r="C1" s="4"/>
      <c r="D1" s="4"/>
      <c r="E1" s="4"/>
      <c r="F1"/>
      <c r="G1"/>
      <c r="H1"/>
      <c r="I1"/>
      <c r="J1"/>
      <c r="K1"/>
      <c r="L1"/>
      <c r="M1"/>
    </row>
    <row r="2" spans="1:13" ht="20.25" customHeight="1">
      <c r="A2" s="10" t="s">
        <v>156</v>
      </c>
      <c r="B2" s="10"/>
      <c r="C2" s="85"/>
      <c r="D2" s="86" t="s">
        <v>157</v>
      </c>
      <c r="E2" s="86"/>
      <c r="F2" s="7"/>
      <c r="G2" s="7"/>
      <c r="H2" s="7"/>
      <c r="I2" s="7"/>
      <c r="J2" s="7"/>
      <c r="K2" s="7"/>
      <c r="L2" s="7"/>
      <c r="M2" s="7"/>
    </row>
    <row r="3" spans="1:13" ht="20.25" customHeight="1">
      <c r="A3" s="87" t="s">
        <v>158</v>
      </c>
      <c r="B3" s="87"/>
      <c r="C3" s="87"/>
      <c r="D3" s="87"/>
      <c r="E3" s="87"/>
      <c r="F3" s="8"/>
      <c r="G3" s="8"/>
      <c r="H3" s="8"/>
      <c r="I3" s="8"/>
      <c r="J3" s="8"/>
      <c r="K3" s="8"/>
      <c r="L3" s="8"/>
      <c r="M3" s="9"/>
    </row>
    <row r="4" spans="1:13" ht="21" customHeight="1">
      <c r="A4" s="88" t="s">
        <v>179</v>
      </c>
      <c r="B4" s="88"/>
      <c r="C4" s="88"/>
      <c r="D4" s="88"/>
      <c r="E4" s="88"/>
      <c r="F4" s="13"/>
      <c r="G4" s="13"/>
      <c r="H4" s="13"/>
      <c r="I4" s="13"/>
      <c r="J4" s="13"/>
      <c r="K4" s="13"/>
      <c r="L4" s="13"/>
      <c r="M4" s="13"/>
    </row>
    <row r="5" spans="1:5" ht="21">
      <c r="A5" s="20" t="s">
        <v>4</v>
      </c>
      <c r="B5" s="20" t="s">
        <v>7</v>
      </c>
      <c r="C5" s="20" t="s">
        <v>180</v>
      </c>
      <c r="D5" s="20"/>
      <c r="E5" s="147" t="s">
        <v>161</v>
      </c>
    </row>
    <row r="6" spans="1:5" ht="15" customHeight="1">
      <c r="A6" s="89">
        <v>1</v>
      </c>
      <c r="B6" s="89" t="s">
        <v>24</v>
      </c>
      <c r="C6" s="148" t="s">
        <v>89</v>
      </c>
      <c r="D6" s="149">
        <v>90</v>
      </c>
      <c r="E6" s="89">
        <f>SUM(D6:D17)</f>
        <v>252</v>
      </c>
    </row>
    <row r="7" spans="1:5" ht="15" customHeight="1">
      <c r="A7" s="89"/>
      <c r="B7" s="89"/>
      <c r="C7" s="150" t="s">
        <v>169</v>
      </c>
      <c r="D7" s="151">
        <v>39</v>
      </c>
      <c r="E7" s="89"/>
    </row>
    <row r="8" spans="1:5" ht="15" customHeight="1">
      <c r="A8" s="89"/>
      <c r="B8" s="89"/>
      <c r="C8" s="150" t="s">
        <v>135</v>
      </c>
      <c r="D8" s="151">
        <v>37</v>
      </c>
      <c r="E8" s="89"/>
    </row>
    <row r="9" spans="1:5" ht="15" customHeight="1">
      <c r="A9" s="89"/>
      <c r="B9" s="89"/>
      <c r="C9" s="150" t="s">
        <v>46</v>
      </c>
      <c r="D9" s="151">
        <v>25</v>
      </c>
      <c r="E9" s="89"/>
    </row>
    <row r="10" spans="1:5" ht="15" customHeight="1">
      <c r="A10" s="89"/>
      <c r="B10" s="89"/>
      <c r="C10" s="150" t="s">
        <v>50</v>
      </c>
      <c r="D10" s="151">
        <v>14</v>
      </c>
      <c r="E10" s="89"/>
    </row>
    <row r="11" spans="1:5" ht="15" customHeight="1">
      <c r="A11" s="89"/>
      <c r="B11" s="89"/>
      <c r="C11" s="150" t="s">
        <v>118</v>
      </c>
      <c r="D11" s="151">
        <v>12</v>
      </c>
      <c r="E11" s="89"/>
    </row>
    <row r="12" spans="1:5" ht="15" customHeight="1">
      <c r="A12" s="89"/>
      <c r="B12" s="89"/>
      <c r="C12" s="150" t="s">
        <v>61</v>
      </c>
      <c r="D12" s="151">
        <v>11</v>
      </c>
      <c r="E12" s="89"/>
    </row>
    <row r="13" spans="1:5" ht="15" customHeight="1">
      <c r="A13" s="89"/>
      <c r="B13" s="89"/>
      <c r="C13" s="150" t="s">
        <v>146</v>
      </c>
      <c r="D13" s="151">
        <v>8</v>
      </c>
      <c r="E13" s="89"/>
    </row>
    <row r="14" spans="1:5" ht="15" customHeight="1">
      <c r="A14" s="89"/>
      <c r="B14" s="89"/>
      <c r="C14" s="150" t="s">
        <v>70</v>
      </c>
      <c r="D14" s="151">
        <v>8</v>
      </c>
      <c r="E14" s="89"/>
    </row>
    <row r="15" spans="1:5" ht="15" customHeight="1">
      <c r="A15" s="89"/>
      <c r="B15" s="89"/>
      <c r="C15" s="150" t="s">
        <v>150</v>
      </c>
      <c r="D15" s="151">
        <v>4</v>
      </c>
      <c r="E15" s="89"/>
    </row>
    <row r="16" spans="1:5" ht="15" customHeight="1">
      <c r="A16" s="89"/>
      <c r="B16" s="89"/>
      <c r="C16" s="150" t="s">
        <v>177</v>
      </c>
      <c r="D16" s="151">
        <v>2</v>
      </c>
      <c r="E16" s="89"/>
    </row>
    <row r="17" spans="1:5" ht="15" customHeight="1">
      <c r="A17" s="89"/>
      <c r="B17" s="89"/>
      <c r="C17" s="150" t="s">
        <v>55</v>
      </c>
      <c r="D17" s="151">
        <v>2</v>
      </c>
      <c r="E17" s="89"/>
    </row>
    <row r="18" spans="1:5" ht="15" customHeight="1">
      <c r="A18" s="89">
        <v>2</v>
      </c>
      <c r="B18" s="89" t="s">
        <v>32</v>
      </c>
      <c r="C18" s="148" t="s">
        <v>88</v>
      </c>
      <c r="D18" s="149">
        <v>45</v>
      </c>
      <c r="E18" s="89">
        <f>SUM(D18:D25)</f>
        <v>193</v>
      </c>
    </row>
    <row r="19" spans="1:5" ht="15" customHeight="1">
      <c r="A19" s="89"/>
      <c r="B19" s="89"/>
      <c r="C19" s="150" t="s">
        <v>85</v>
      </c>
      <c r="D19" s="151">
        <v>33</v>
      </c>
      <c r="E19" s="89"/>
    </row>
    <row r="20" spans="1:5" ht="15" customHeight="1">
      <c r="A20" s="89"/>
      <c r="B20" s="89"/>
      <c r="C20" s="150" t="s">
        <v>96</v>
      </c>
      <c r="D20" s="151">
        <v>30</v>
      </c>
      <c r="E20" s="89"/>
    </row>
    <row r="21" spans="1:5" ht="15" customHeight="1">
      <c r="A21" s="89"/>
      <c r="B21" s="89"/>
      <c r="C21" s="150" t="s">
        <v>31</v>
      </c>
      <c r="D21" s="151">
        <v>29</v>
      </c>
      <c r="E21" s="89"/>
    </row>
    <row r="22" spans="1:5" ht="15" customHeight="1">
      <c r="A22" s="89"/>
      <c r="B22" s="89"/>
      <c r="C22" s="150" t="s">
        <v>133</v>
      </c>
      <c r="D22" s="151">
        <v>18</v>
      </c>
      <c r="E22" s="89"/>
    </row>
    <row r="23" spans="1:5" ht="15" customHeight="1">
      <c r="A23" s="89"/>
      <c r="B23" s="89"/>
      <c r="C23" s="150" t="s">
        <v>58</v>
      </c>
      <c r="D23" s="151">
        <v>17</v>
      </c>
      <c r="E23" s="89"/>
    </row>
    <row r="24" spans="1:5" ht="15" customHeight="1">
      <c r="A24" s="89"/>
      <c r="B24" s="89"/>
      <c r="C24" s="150" t="s">
        <v>123</v>
      </c>
      <c r="D24" s="151">
        <v>16</v>
      </c>
      <c r="E24" s="89"/>
    </row>
    <row r="25" spans="1:5" ht="15" customHeight="1">
      <c r="A25" s="89"/>
      <c r="B25" s="89"/>
      <c r="C25" s="150" t="s">
        <v>173</v>
      </c>
      <c r="D25" s="151">
        <v>5</v>
      </c>
      <c r="E25" s="89"/>
    </row>
    <row r="26" spans="1:5" ht="15" customHeight="1">
      <c r="A26" s="20">
        <v>3</v>
      </c>
      <c r="B26" s="20" t="s">
        <v>19</v>
      </c>
      <c r="C26" s="148" t="s">
        <v>167</v>
      </c>
      <c r="D26" s="149">
        <v>74</v>
      </c>
      <c r="E26" s="20">
        <f>SUM(D26:D28)</f>
        <v>168</v>
      </c>
    </row>
    <row r="27" spans="1:5" ht="15" customHeight="1">
      <c r="A27" s="20"/>
      <c r="B27" s="20"/>
      <c r="C27" s="150" t="s">
        <v>141</v>
      </c>
      <c r="D27" s="151">
        <v>70</v>
      </c>
      <c r="E27" s="20"/>
    </row>
    <row r="28" spans="1:5" ht="15" customHeight="1">
      <c r="A28" s="20"/>
      <c r="B28" s="20"/>
      <c r="C28" s="152" t="s">
        <v>116</v>
      </c>
      <c r="D28" s="153">
        <v>24</v>
      </c>
      <c r="E28" s="20"/>
    </row>
    <row r="29" spans="1:5" ht="15" customHeight="1">
      <c r="A29" s="98">
        <v>4</v>
      </c>
      <c r="B29" s="98" t="s">
        <v>113</v>
      </c>
      <c r="C29" s="154" t="s">
        <v>117</v>
      </c>
      <c r="D29" s="155">
        <v>55</v>
      </c>
      <c r="E29" s="98">
        <f>SUM(D29:D32)</f>
        <v>131</v>
      </c>
    </row>
    <row r="30" spans="1:5" ht="15" customHeight="1">
      <c r="A30" s="98"/>
      <c r="B30" s="98"/>
      <c r="C30" s="150" t="s">
        <v>131</v>
      </c>
      <c r="D30" s="151">
        <v>41</v>
      </c>
      <c r="E30" s="98"/>
    </row>
    <row r="31" spans="1:5" ht="15" customHeight="1">
      <c r="A31" s="98"/>
      <c r="B31" s="98"/>
      <c r="C31" s="150" t="s">
        <v>176</v>
      </c>
      <c r="D31" s="151">
        <v>21</v>
      </c>
      <c r="E31" s="98"/>
    </row>
    <row r="32" spans="1:5" ht="15" customHeight="1">
      <c r="A32" s="98"/>
      <c r="B32" s="98"/>
      <c r="C32" s="152" t="s">
        <v>112</v>
      </c>
      <c r="D32" s="153">
        <v>14</v>
      </c>
      <c r="E32" s="98"/>
    </row>
    <row r="33" spans="1:5" ht="15" customHeight="1">
      <c r="A33" s="20">
        <v>5</v>
      </c>
      <c r="B33" s="20" t="s">
        <v>27</v>
      </c>
      <c r="C33" s="148" t="s">
        <v>26</v>
      </c>
      <c r="D33" s="149">
        <v>54</v>
      </c>
      <c r="E33" s="20">
        <f>SUM(D33:D37)</f>
        <v>118</v>
      </c>
    </row>
    <row r="34" spans="1:5" ht="15" customHeight="1">
      <c r="A34" s="20"/>
      <c r="B34" s="20"/>
      <c r="C34" s="150" t="s">
        <v>126</v>
      </c>
      <c r="D34" s="151">
        <v>27</v>
      </c>
      <c r="E34" s="20"/>
    </row>
    <row r="35" spans="1:5" ht="15" customHeight="1">
      <c r="A35" s="20"/>
      <c r="B35" s="20"/>
      <c r="C35" s="150" t="s">
        <v>67</v>
      </c>
      <c r="D35" s="151">
        <v>21</v>
      </c>
      <c r="E35" s="20"/>
    </row>
    <row r="36" spans="1:5" ht="15" customHeight="1">
      <c r="A36" s="20"/>
      <c r="B36" s="20"/>
      <c r="C36" s="150" t="s">
        <v>148</v>
      </c>
      <c r="D36" s="151">
        <v>10</v>
      </c>
      <c r="E36" s="20"/>
    </row>
    <row r="37" spans="1:5" ht="15" customHeight="1">
      <c r="A37" s="20"/>
      <c r="B37" s="20"/>
      <c r="C37" s="152" t="s">
        <v>153</v>
      </c>
      <c r="D37" s="153">
        <v>6</v>
      </c>
      <c r="E37" s="20"/>
    </row>
  </sheetData>
  <sheetProtection selectLockedCells="1" selectUnlockedCells="1"/>
  <mergeCells count="21">
    <mergeCell ref="A1:E1"/>
    <mergeCell ref="A2:B2"/>
    <mergeCell ref="D2:E2"/>
    <mergeCell ref="A3:E3"/>
    <mergeCell ref="A4:E4"/>
    <mergeCell ref="C5:D5"/>
    <mergeCell ref="A6:A17"/>
    <mergeCell ref="B6:B17"/>
    <mergeCell ref="E6:E17"/>
    <mergeCell ref="A18:A25"/>
    <mergeCell ref="B18:B25"/>
    <mergeCell ref="E18:E25"/>
    <mergeCell ref="A26:A28"/>
    <mergeCell ref="B26:B28"/>
    <mergeCell ref="E26:E28"/>
    <mergeCell ref="A29:A32"/>
    <mergeCell ref="B29:B32"/>
    <mergeCell ref="E29:E32"/>
    <mergeCell ref="A33:A37"/>
    <mergeCell ref="B33:B37"/>
    <mergeCell ref="E33:E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="60" zoomScaleNormal="60" workbookViewId="0" topLeftCell="A1">
      <selection activeCell="A1" sqref="A1"/>
    </sheetView>
  </sheetViews>
  <sheetFormatPr defaultColWidth="9.140625" defaultRowHeight="15"/>
  <cols>
    <col min="1" max="1" width="3.28125" style="156" customWidth="1"/>
    <col min="2" max="2" width="24.28125" style="156" customWidth="1"/>
    <col min="3" max="3" width="5.57421875" style="156" customWidth="1"/>
    <col min="4" max="4" width="20.8515625" style="156" customWidth="1"/>
    <col min="5" max="5" width="6.140625" style="156" customWidth="1"/>
    <col min="6" max="6" width="2.421875" style="156" customWidth="1"/>
    <col min="7" max="7" width="2.57421875" style="156" customWidth="1"/>
    <col min="8" max="8" width="2.421875" style="156" customWidth="1"/>
    <col min="9" max="9" width="2.57421875" style="156" customWidth="1"/>
    <col min="10" max="10" width="2.421875" style="156" customWidth="1"/>
    <col min="11" max="11" width="2.57421875" style="156" customWidth="1"/>
    <col min="12" max="12" width="2.421875" style="156" customWidth="1"/>
    <col min="13" max="13" width="2.57421875" style="156" customWidth="1"/>
    <col min="14" max="14" width="2.421875" style="156" customWidth="1"/>
    <col min="15" max="15" width="2.57421875" style="156" customWidth="1"/>
    <col min="16" max="16" width="2.421875" style="156" customWidth="1"/>
    <col min="17" max="17" width="2.57421875" style="156" customWidth="1"/>
    <col min="18" max="18" width="2.421875" style="156" customWidth="1"/>
    <col min="19" max="19" width="2.57421875" style="156" customWidth="1"/>
    <col min="20" max="20" width="2.421875" style="156" customWidth="1"/>
    <col min="21" max="21" width="2.57421875" style="156" customWidth="1"/>
    <col min="22" max="22" width="4.57421875" style="156" customWidth="1"/>
    <col min="23" max="23" width="7.7109375" style="156" customWidth="1"/>
    <col min="24" max="24" width="4.57421875" style="156" customWidth="1"/>
    <col min="25" max="25" width="7.7109375" style="156" customWidth="1"/>
    <col min="26" max="26" width="2.421875" style="156" customWidth="1"/>
    <col min="27" max="27" width="2.57421875" style="156" customWidth="1"/>
    <col min="28" max="28" width="2.421875" style="156" customWidth="1"/>
    <col min="29" max="29" width="2.57421875" style="156" customWidth="1"/>
    <col min="30" max="30" width="2.421875" style="156" customWidth="1"/>
    <col min="31" max="31" width="2.57421875" style="156" customWidth="1"/>
    <col min="32" max="32" width="2.421875" style="156" customWidth="1"/>
    <col min="33" max="33" width="2.57421875" style="156" customWidth="1"/>
    <col min="34" max="34" width="2.421875" style="156" customWidth="1"/>
    <col min="35" max="35" width="2.57421875" style="156" customWidth="1"/>
    <col min="36" max="36" width="4.57421875" style="156" customWidth="1"/>
    <col min="37" max="37" width="7.7109375" style="156" customWidth="1"/>
    <col min="38" max="38" width="4.57421875" style="156" customWidth="1"/>
    <col min="39" max="39" width="7.7109375" style="156" customWidth="1"/>
    <col min="40" max="40" width="6.28125" style="0" customWidth="1"/>
    <col min="41" max="41" width="8.140625" style="0" customWidth="1"/>
    <col min="42" max="16384" width="8.57421875" style="0" customWidth="1"/>
  </cols>
  <sheetData>
    <row r="1" spans="1:41" s="9" customFormat="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39" ht="6" customHeight="1">
      <c r="A3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41" ht="15.75" customHeight="1">
      <c r="A4" s="10" t="s">
        <v>181</v>
      </c>
      <c r="B4" s="10"/>
      <c r="C4" s="10"/>
      <c r="D4" s="10"/>
      <c r="E4" s="10"/>
      <c r="F4" s="10"/>
      <c r="G4" s="12" t="s">
        <v>182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39" ht="9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41" ht="16.5" customHeight="1">
      <c r="A6" s="159" t="s">
        <v>183</v>
      </c>
      <c r="B6" s="159" t="s">
        <v>184</v>
      </c>
      <c r="C6" s="160" t="s">
        <v>6</v>
      </c>
      <c r="D6" s="161" t="s">
        <v>7</v>
      </c>
      <c r="E6" s="162" t="s">
        <v>185</v>
      </c>
      <c r="F6" s="159" t="s">
        <v>9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 t="s">
        <v>10</v>
      </c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 t="s">
        <v>12</v>
      </c>
      <c r="AO6" s="159" t="s">
        <v>11</v>
      </c>
    </row>
    <row r="7" spans="1:41" ht="16.5" customHeight="1">
      <c r="A7" s="159"/>
      <c r="B7" s="159"/>
      <c r="C7" s="160"/>
      <c r="D7" s="161"/>
      <c r="E7" s="162"/>
      <c r="F7" s="159" t="s">
        <v>186</v>
      </c>
      <c r="G7" s="159"/>
      <c r="H7" s="159" t="s">
        <v>187</v>
      </c>
      <c r="I7" s="159"/>
      <c r="J7" s="159" t="s">
        <v>188</v>
      </c>
      <c r="K7" s="159"/>
      <c r="L7" s="159" t="s">
        <v>189</v>
      </c>
      <c r="M7" s="159"/>
      <c r="N7" s="159" t="s">
        <v>190</v>
      </c>
      <c r="O7" s="159"/>
      <c r="P7" s="159" t="s">
        <v>191</v>
      </c>
      <c r="Q7" s="159"/>
      <c r="R7" s="159" t="s">
        <v>192</v>
      </c>
      <c r="S7" s="159"/>
      <c r="T7" s="159" t="s">
        <v>193</v>
      </c>
      <c r="U7" s="159"/>
      <c r="V7" s="159" t="s">
        <v>194</v>
      </c>
      <c r="W7" s="159"/>
      <c r="X7" s="159" t="s">
        <v>195</v>
      </c>
      <c r="Y7" s="159"/>
      <c r="Z7" s="159" t="s">
        <v>186</v>
      </c>
      <c r="AA7" s="159"/>
      <c r="AB7" s="159" t="s">
        <v>187</v>
      </c>
      <c r="AC7" s="159"/>
      <c r="AD7" s="159" t="s">
        <v>188</v>
      </c>
      <c r="AE7" s="159"/>
      <c r="AF7" s="159" t="s">
        <v>189</v>
      </c>
      <c r="AG7" s="159"/>
      <c r="AH7" s="159" t="s">
        <v>190</v>
      </c>
      <c r="AI7" s="159"/>
      <c r="AJ7" s="159" t="s">
        <v>194</v>
      </c>
      <c r="AK7" s="159"/>
      <c r="AL7" s="159" t="s">
        <v>195</v>
      </c>
      <c r="AM7" s="159"/>
      <c r="AN7" s="159"/>
      <c r="AO7" s="159"/>
    </row>
    <row r="8" spans="1:41" ht="16.5">
      <c r="A8" s="159"/>
      <c r="B8" s="159"/>
      <c r="C8" s="160"/>
      <c r="D8" s="161"/>
      <c r="E8" s="162"/>
      <c r="F8" s="160" t="s">
        <v>196</v>
      </c>
      <c r="G8" s="162" t="s">
        <v>197</v>
      </c>
      <c r="H8" s="160" t="s">
        <v>196</v>
      </c>
      <c r="I8" s="162" t="s">
        <v>197</v>
      </c>
      <c r="J8" s="160" t="s">
        <v>196</v>
      </c>
      <c r="K8" s="162" t="s">
        <v>197</v>
      </c>
      <c r="L8" s="160" t="s">
        <v>196</v>
      </c>
      <c r="M8" s="162" t="s">
        <v>197</v>
      </c>
      <c r="N8" s="160" t="s">
        <v>196</v>
      </c>
      <c r="O8" s="162" t="s">
        <v>197</v>
      </c>
      <c r="P8" s="160" t="s">
        <v>196</v>
      </c>
      <c r="Q8" s="162" t="s">
        <v>197</v>
      </c>
      <c r="R8" s="160" t="s">
        <v>196</v>
      </c>
      <c r="S8" s="162" t="s">
        <v>197</v>
      </c>
      <c r="T8" s="160" t="s">
        <v>196</v>
      </c>
      <c r="U8" s="162" t="s">
        <v>197</v>
      </c>
      <c r="V8" s="163" t="s">
        <v>198</v>
      </c>
      <c r="W8" s="164" t="s">
        <v>199</v>
      </c>
      <c r="X8" s="160" t="s">
        <v>198</v>
      </c>
      <c r="Y8" s="162" t="s">
        <v>199</v>
      </c>
      <c r="Z8" s="160" t="s">
        <v>196</v>
      </c>
      <c r="AA8" s="162" t="s">
        <v>197</v>
      </c>
      <c r="AB8" s="160" t="s">
        <v>196</v>
      </c>
      <c r="AC8" s="162" t="s">
        <v>197</v>
      </c>
      <c r="AD8" s="160" t="s">
        <v>196</v>
      </c>
      <c r="AE8" s="162" t="s">
        <v>197</v>
      </c>
      <c r="AF8" s="160" t="s">
        <v>196</v>
      </c>
      <c r="AG8" s="162" t="s">
        <v>197</v>
      </c>
      <c r="AH8" s="160" t="s">
        <v>196</v>
      </c>
      <c r="AI8" s="162" t="s">
        <v>197</v>
      </c>
      <c r="AJ8" s="163" t="s">
        <v>198</v>
      </c>
      <c r="AK8" s="164" t="s">
        <v>199</v>
      </c>
      <c r="AL8" s="160" t="s">
        <v>198</v>
      </c>
      <c r="AM8" s="162" t="s">
        <v>199</v>
      </c>
      <c r="AN8" s="159"/>
      <c r="AO8" s="159"/>
    </row>
    <row r="9" spans="1:41" ht="15">
      <c r="A9" s="165">
        <v>1</v>
      </c>
      <c r="B9" s="166" t="s">
        <v>26</v>
      </c>
      <c r="C9" s="167">
        <v>2003</v>
      </c>
      <c r="D9" s="168" t="s">
        <v>200</v>
      </c>
      <c r="E9" s="169">
        <v>1</v>
      </c>
      <c r="F9" s="170">
        <v>1</v>
      </c>
      <c r="G9" s="171">
        <v>1</v>
      </c>
      <c r="H9" s="170">
        <v>1</v>
      </c>
      <c r="I9" s="171">
        <v>1</v>
      </c>
      <c r="J9" s="172">
        <v>1</v>
      </c>
      <c r="K9" s="173">
        <v>1</v>
      </c>
      <c r="L9" s="170">
        <v>1</v>
      </c>
      <c r="M9" s="171">
        <v>1</v>
      </c>
      <c r="N9" s="170">
        <v>1</v>
      </c>
      <c r="O9" s="171">
        <v>1</v>
      </c>
      <c r="P9" s="172">
        <v>1</v>
      </c>
      <c r="Q9" s="173">
        <v>1</v>
      </c>
      <c r="R9" s="170">
        <v>1</v>
      </c>
      <c r="S9" s="171">
        <v>1</v>
      </c>
      <c r="T9" s="170">
        <v>1</v>
      </c>
      <c r="U9" s="171">
        <v>1</v>
      </c>
      <c r="V9" s="172">
        <f aca="true" t="shared" si="0" ref="V9:V31">IF(F9&gt;0,1,0)+IF(H9&gt;0,1,0)+IF(J9&gt;0,1,0)+IF(L9&gt;0,1,0)+IF(N9&gt;0,1,0)+IF(P9&gt;0,1,0)+IF(R9&gt;0,1,0)+IF(T9&gt;0,1,0)</f>
        <v>8</v>
      </c>
      <c r="W9" s="173">
        <f aca="true" t="shared" si="1" ref="W9:W31">F9+H9+J9+L9+N9+P9+R9+T9</f>
        <v>8</v>
      </c>
      <c r="X9" s="170">
        <f aca="true" t="shared" si="2" ref="X9:X31">IF(G9&gt;0,1,0)+IF(I9&gt;0,1,0)+IF(K9&gt;0,1,0)+IF(M9&gt;0,1,0)+IF(O9&gt;0,1,0)+IF(Q9&gt;0,1,0)+IF(S9&gt;0,1,0)+IF(U9&gt;0,1,0)</f>
        <v>8</v>
      </c>
      <c r="Y9" s="171">
        <f aca="true" t="shared" si="3" ref="Y9:Y31">G9+I9+K9+M9+O9+Q9+S9+U9</f>
        <v>8</v>
      </c>
      <c r="Z9" s="170">
        <v>1</v>
      </c>
      <c r="AA9" s="171">
        <v>1</v>
      </c>
      <c r="AB9" s="170">
        <v>1</v>
      </c>
      <c r="AC9" s="171">
        <v>1</v>
      </c>
      <c r="AD9" s="172">
        <v>1</v>
      </c>
      <c r="AE9" s="173">
        <v>1</v>
      </c>
      <c r="AF9" s="170">
        <v>1</v>
      </c>
      <c r="AG9" s="171">
        <v>1</v>
      </c>
      <c r="AH9" s="170">
        <v>0</v>
      </c>
      <c r="AI9" s="171">
        <v>0</v>
      </c>
      <c r="AJ9" s="172">
        <f aca="true" t="shared" si="4" ref="AJ9:AJ16">IF(Z9&gt;0,1,0)+IF(AB9&gt;0,1,0)+IF(AD9&gt;0,1,0)+IF(AF9&gt;0,1,0)+IF(AH9&gt;0,1,0)</f>
        <v>4</v>
      </c>
      <c r="AK9" s="173">
        <f aca="true" t="shared" si="5" ref="AK9:AK16">Z9+AB9+AD9+AF9+AH9</f>
        <v>4</v>
      </c>
      <c r="AL9" s="170">
        <f aca="true" t="shared" si="6" ref="AL9:AL16">IF(AA9&gt;0,1,0)+IF(AC9&gt;0,1,0)+IF(AE9&gt;0,1,0)+IF(AG9&gt;0,1,0)+IF(AI9&gt;0,1,0)</f>
        <v>4</v>
      </c>
      <c r="AM9" s="171">
        <f aca="true" t="shared" si="7" ref="AM9:AM16">AA9+AC9+AE9+AG9+AI9</f>
        <v>4</v>
      </c>
      <c r="AN9" s="174" t="s">
        <v>22</v>
      </c>
      <c r="AO9" s="165">
        <v>80</v>
      </c>
    </row>
    <row r="10" spans="1:41" ht="15">
      <c r="A10" s="165">
        <v>2</v>
      </c>
      <c r="B10" s="175" t="s">
        <v>201</v>
      </c>
      <c r="C10" s="176">
        <v>1994</v>
      </c>
      <c r="D10" s="177" t="s">
        <v>202</v>
      </c>
      <c r="E10" s="178">
        <v>1</v>
      </c>
      <c r="F10" s="170">
        <v>1</v>
      </c>
      <c r="G10" s="171">
        <v>1</v>
      </c>
      <c r="H10" s="170">
        <v>1</v>
      </c>
      <c r="I10" s="171">
        <v>1</v>
      </c>
      <c r="J10" s="172">
        <v>1</v>
      </c>
      <c r="K10" s="173">
        <v>1</v>
      </c>
      <c r="L10" s="170">
        <v>1</v>
      </c>
      <c r="M10" s="171">
        <v>1</v>
      </c>
      <c r="N10" s="170">
        <v>1</v>
      </c>
      <c r="O10" s="171">
        <v>1</v>
      </c>
      <c r="P10" s="172">
        <v>3</v>
      </c>
      <c r="Q10" s="173">
        <v>3</v>
      </c>
      <c r="R10" s="170">
        <v>1</v>
      </c>
      <c r="S10" s="171">
        <v>1</v>
      </c>
      <c r="T10" s="170">
        <v>1</v>
      </c>
      <c r="U10" s="171">
        <v>1</v>
      </c>
      <c r="V10" s="172">
        <f t="shared" si="0"/>
        <v>8</v>
      </c>
      <c r="W10" s="173">
        <f t="shared" si="1"/>
        <v>10</v>
      </c>
      <c r="X10" s="170">
        <f t="shared" si="2"/>
        <v>8</v>
      </c>
      <c r="Y10" s="171">
        <f t="shared" si="3"/>
        <v>10</v>
      </c>
      <c r="Z10" s="170">
        <v>1</v>
      </c>
      <c r="AA10" s="171">
        <v>1</v>
      </c>
      <c r="AB10" s="170">
        <v>1</v>
      </c>
      <c r="AC10" s="171">
        <v>1</v>
      </c>
      <c r="AD10" s="172">
        <v>1</v>
      </c>
      <c r="AE10" s="173">
        <v>1</v>
      </c>
      <c r="AF10" s="170">
        <v>1</v>
      </c>
      <c r="AG10" s="171">
        <v>1</v>
      </c>
      <c r="AH10" s="170">
        <v>0</v>
      </c>
      <c r="AI10" s="171">
        <v>0</v>
      </c>
      <c r="AJ10" s="172">
        <f t="shared" si="4"/>
        <v>4</v>
      </c>
      <c r="AK10" s="173">
        <f t="shared" si="5"/>
        <v>4</v>
      </c>
      <c r="AL10" s="170">
        <f t="shared" si="6"/>
        <v>4</v>
      </c>
      <c r="AM10" s="171">
        <f t="shared" si="7"/>
        <v>4</v>
      </c>
      <c r="AN10" s="174">
        <v>1</v>
      </c>
      <c r="AO10" s="165">
        <v>60</v>
      </c>
    </row>
    <row r="11" spans="1:41" ht="15">
      <c r="A11" s="165">
        <v>3</v>
      </c>
      <c r="B11" s="166" t="s">
        <v>167</v>
      </c>
      <c r="C11" s="167">
        <v>1990</v>
      </c>
      <c r="D11" s="168" t="s">
        <v>202</v>
      </c>
      <c r="E11" s="169" t="s">
        <v>168</v>
      </c>
      <c r="F11" s="170">
        <v>1</v>
      </c>
      <c r="G11" s="171">
        <v>1</v>
      </c>
      <c r="H11" s="170">
        <v>1</v>
      </c>
      <c r="I11" s="171">
        <v>1</v>
      </c>
      <c r="J11" s="172">
        <v>1</v>
      </c>
      <c r="K11" s="173">
        <v>1</v>
      </c>
      <c r="L11" s="170">
        <v>2</v>
      </c>
      <c r="M11" s="171">
        <v>1</v>
      </c>
      <c r="N11" s="170">
        <v>1</v>
      </c>
      <c r="O11" s="171">
        <v>1</v>
      </c>
      <c r="P11" s="172">
        <v>2</v>
      </c>
      <c r="Q11" s="173">
        <v>2</v>
      </c>
      <c r="R11" s="170">
        <v>1</v>
      </c>
      <c r="S11" s="171">
        <v>1</v>
      </c>
      <c r="T11" s="170">
        <v>1</v>
      </c>
      <c r="U11" s="171">
        <v>1</v>
      </c>
      <c r="V11" s="172">
        <f t="shared" si="0"/>
        <v>8</v>
      </c>
      <c r="W11" s="173">
        <f t="shared" si="1"/>
        <v>10</v>
      </c>
      <c r="X11" s="170">
        <f t="shared" si="2"/>
        <v>8</v>
      </c>
      <c r="Y11" s="171">
        <f t="shared" si="3"/>
        <v>9</v>
      </c>
      <c r="Z11" s="170">
        <v>1</v>
      </c>
      <c r="AA11" s="171">
        <v>1</v>
      </c>
      <c r="AB11" s="170">
        <v>2</v>
      </c>
      <c r="AC11" s="171">
        <v>1</v>
      </c>
      <c r="AD11" s="172">
        <v>1</v>
      </c>
      <c r="AE11" s="173">
        <v>1</v>
      </c>
      <c r="AF11" s="170">
        <v>1</v>
      </c>
      <c r="AG11" s="171">
        <v>1</v>
      </c>
      <c r="AH11" s="170">
        <v>0</v>
      </c>
      <c r="AI11" s="171">
        <v>0</v>
      </c>
      <c r="AJ11" s="172">
        <f t="shared" si="4"/>
        <v>4</v>
      </c>
      <c r="AK11" s="173">
        <f t="shared" si="5"/>
        <v>5</v>
      </c>
      <c r="AL11" s="170">
        <f t="shared" si="6"/>
        <v>4</v>
      </c>
      <c r="AM11" s="171">
        <f t="shared" si="7"/>
        <v>4</v>
      </c>
      <c r="AN11" s="179">
        <v>1</v>
      </c>
      <c r="AO11" s="180">
        <v>45</v>
      </c>
    </row>
    <row r="12" spans="1:41" ht="15">
      <c r="A12" s="165">
        <v>4</v>
      </c>
      <c r="B12" s="166" t="s">
        <v>34</v>
      </c>
      <c r="C12" s="167">
        <v>1993</v>
      </c>
      <c r="D12" s="168" t="s">
        <v>203</v>
      </c>
      <c r="E12" s="181">
        <v>1</v>
      </c>
      <c r="F12" s="170">
        <v>1</v>
      </c>
      <c r="G12" s="171">
        <v>1</v>
      </c>
      <c r="H12" s="170">
        <v>1</v>
      </c>
      <c r="I12" s="171">
        <v>1</v>
      </c>
      <c r="J12" s="172">
        <v>1</v>
      </c>
      <c r="K12" s="173">
        <v>1</v>
      </c>
      <c r="L12" s="170">
        <v>2</v>
      </c>
      <c r="M12" s="171">
        <v>1</v>
      </c>
      <c r="N12" s="170">
        <v>1</v>
      </c>
      <c r="O12" s="171">
        <v>1</v>
      </c>
      <c r="P12" s="172">
        <v>3</v>
      </c>
      <c r="Q12" s="173">
        <v>3</v>
      </c>
      <c r="R12" s="170">
        <v>1</v>
      </c>
      <c r="S12" s="171">
        <v>1</v>
      </c>
      <c r="T12" s="170">
        <v>1</v>
      </c>
      <c r="U12" s="171">
        <v>1</v>
      </c>
      <c r="V12" s="172">
        <f t="shared" si="0"/>
        <v>8</v>
      </c>
      <c r="W12" s="173">
        <f t="shared" si="1"/>
        <v>11</v>
      </c>
      <c r="X12" s="170">
        <f t="shared" si="2"/>
        <v>8</v>
      </c>
      <c r="Y12" s="171">
        <f t="shared" si="3"/>
        <v>10</v>
      </c>
      <c r="Z12" s="170">
        <v>5</v>
      </c>
      <c r="AA12" s="171">
        <v>3</v>
      </c>
      <c r="AB12" s="170">
        <v>1</v>
      </c>
      <c r="AC12" s="171">
        <v>1</v>
      </c>
      <c r="AD12" s="172">
        <v>1</v>
      </c>
      <c r="AE12" s="173">
        <v>1</v>
      </c>
      <c r="AF12" s="170">
        <v>2</v>
      </c>
      <c r="AG12" s="171">
        <v>1</v>
      </c>
      <c r="AH12" s="170">
        <v>0</v>
      </c>
      <c r="AI12" s="171">
        <v>0</v>
      </c>
      <c r="AJ12" s="172">
        <f t="shared" si="4"/>
        <v>4</v>
      </c>
      <c r="AK12" s="173">
        <f t="shared" si="5"/>
        <v>9</v>
      </c>
      <c r="AL12" s="170">
        <f t="shared" si="6"/>
        <v>4</v>
      </c>
      <c r="AM12" s="171">
        <f t="shared" si="7"/>
        <v>6</v>
      </c>
      <c r="AN12" s="182">
        <v>1</v>
      </c>
      <c r="AO12" s="180">
        <v>35</v>
      </c>
    </row>
    <row r="13" spans="1:41" ht="15">
      <c r="A13" s="165">
        <v>5</v>
      </c>
      <c r="B13" s="175" t="s">
        <v>43</v>
      </c>
      <c r="C13" s="176">
        <v>1985</v>
      </c>
      <c r="D13" s="177" t="s">
        <v>204</v>
      </c>
      <c r="E13" s="178">
        <v>2</v>
      </c>
      <c r="F13" s="170">
        <v>1</v>
      </c>
      <c r="G13" s="171">
        <v>1</v>
      </c>
      <c r="H13" s="170">
        <v>1</v>
      </c>
      <c r="I13" s="171">
        <v>1</v>
      </c>
      <c r="J13" s="172">
        <v>1</v>
      </c>
      <c r="K13" s="173">
        <v>1</v>
      </c>
      <c r="L13" s="170">
        <v>1</v>
      </c>
      <c r="M13" s="171">
        <v>1</v>
      </c>
      <c r="N13" s="170">
        <v>2</v>
      </c>
      <c r="O13" s="171">
        <v>1</v>
      </c>
      <c r="P13" s="172">
        <v>0</v>
      </c>
      <c r="Q13" s="173">
        <v>0</v>
      </c>
      <c r="R13" s="170">
        <v>1</v>
      </c>
      <c r="S13" s="171">
        <v>1</v>
      </c>
      <c r="T13" s="170">
        <v>1</v>
      </c>
      <c r="U13" s="171">
        <v>1</v>
      </c>
      <c r="V13" s="172">
        <f t="shared" si="0"/>
        <v>7</v>
      </c>
      <c r="W13" s="173">
        <f t="shared" si="1"/>
        <v>8</v>
      </c>
      <c r="X13" s="170">
        <f t="shared" si="2"/>
        <v>7</v>
      </c>
      <c r="Y13" s="171">
        <f t="shared" si="3"/>
        <v>7</v>
      </c>
      <c r="Z13" s="170">
        <v>1</v>
      </c>
      <c r="AA13" s="171">
        <v>1</v>
      </c>
      <c r="AB13" s="170">
        <v>2</v>
      </c>
      <c r="AC13" s="171">
        <v>2</v>
      </c>
      <c r="AD13" s="172">
        <v>1</v>
      </c>
      <c r="AE13" s="173">
        <v>1</v>
      </c>
      <c r="AF13" s="170">
        <v>5</v>
      </c>
      <c r="AG13" s="171">
        <v>3</v>
      </c>
      <c r="AH13" s="170">
        <v>0</v>
      </c>
      <c r="AI13" s="171">
        <v>0</v>
      </c>
      <c r="AJ13" s="172">
        <f t="shared" si="4"/>
        <v>4</v>
      </c>
      <c r="AK13" s="173">
        <f t="shared" si="5"/>
        <v>9</v>
      </c>
      <c r="AL13" s="170">
        <f t="shared" si="6"/>
        <v>4</v>
      </c>
      <c r="AM13" s="171">
        <f t="shared" si="7"/>
        <v>7</v>
      </c>
      <c r="AN13" s="179">
        <v>1</v>
      </c>
      <c r="AO13" s="180">
        <v>31</v>
      </c>
    </row>
    <row r="14" spans="1:41" ht="15">
      <c r="A14" s="165">
        <v>6</v>
      </c>
      <c r="B14" s="166" t="s">
        <v>37</v>
      </c>
      <c r="C14" s="167">
        <v>2003</v>
      </c>
      <c r="D14" s="168" t="s">
        <v>204</v>
      </c>
      <c r="E14" s="169">
        <v>1</v>
      </c>
      <c r="F14" s="183">
        <v>1</v>
      </c>
      <c r="G14" s="184">
        <v>1</v>
      </c>
      <c r="H14" s="183">
        <v>2</v>
      </c>
      <c r="I14" s="184">
        <v>2</v>
      </c>
      <c r="J14" s="185">
        <v>1</v>
      </c>
      <c r="K14" s="186">
        <v>1</v>
      </c>
      <c r="L14" s="183">
        <v>5</v>
      </c>
      <c r="M14" s="184">
        <v>1</v>
      </c>
      <c r="N14" s="183">
        <v>1</v>
      </c>
      <c r="O14" s="184">
        <v>1</v>
      </c>
      <c r="P14" s="185">
        <v>3</v>
      </c>
      <c r="Q14" s="186">
        <v>3</v>
      </c>
      <c r="R14" s="183">
        <v>1</v>
      </c>
      <c r="S14" s="184">
        <v>1</v>
      </c>
      <c r="T14" s="183">
        <v>1</v>
      </c>
      <c r="U14" s="184">
        <v>1</v>
      </c>
      <c r="V14" s="185">
        <f t="shared" si="0"/>
        <v>8</v>
      </c>
      <c r="W14" s="186">
        <f t="shared" si="1"/>
        <v>15</v>
      </c>
      <c r="X14" s="183">
        <f t="shared" si="2"/>
        <v>8</v>
      </c>
      <c r="Y14" s="184">
        <f t="shared" si="3"/>
        <v>11</v>
      </c>
      <c r="Z14" s="183">
        <v>7</v>
      </c>
      <c r="AA14" s="184">
        <v>1</v>
      </c>
      <c r="AB14" s="183">
        <v>1</v>
      </c>
      <c r="AC14" s="184">
        <v>1</v>
      </c>
      <c r="AD14" s="185">
        <v>1</v>
      </c>
      <c r="AE14" s="186">
        <v>1</v>
      </c>
      <c r="AF14" s="183">
        <v>1</v>
      </c>
      <c r="AG14" s="184">
        <v>1</v>
      </c>
      <c r="AH14" s="183">
        <v>0</v>
      </c>
      <c r="AI14" s="184">
        <v>0</v>
      </c>
      <c r="AJ14" s="185">
        <f t="shared" si="4"/>
        <v>4</v>
      </c>
      <c r="AK14" s="186">
        <f t="shared" si="5"/>
        <v>10</v>
      </c>
      <c r="AL14" s="183">
        <f t="shared" si="6"/>
        <v>4</v>
      </c>
      <c r="AM14" s="184">
        <f t="shared" si="7"/>
        <v>4</v>
      </c>
      <c r="AN14" s="187">
        <v>1</v>
      </c>
      <c r="AO14" s="180">
        <v>27</v>
      </c>
    </row>
    <row r="15" spans="1:41" ht="15.75" customHeight="1">
      <c r="A15" s="165">
        <v>7</v>
      </c>
      <c r="B15" s="166" t="s">
        <v>31</v>
      </c>
      <c r="C15" s="167">
        <v>2000</v>
      </c>
      <c r="D15" s="168" t="s">
        <v>205</v>
      </c>
      <c r="E15" s="169" t="s">
        <v>22</v>
      </c>
      <c r="F15" s="183">
        <v>1</v>
      </c>
      <c r="G15" s="184">
        <v>1</v>
      </c>
      <c r="H15" s="183">
        <v>1</v>
      </c>
      <c r="I15" s="184">
        <v>1</v>
      </c>
      <c r="J15" s="185">
        <v>1</v>
      </c>
      <c r="K15" s="186">
        <v>1</v>
      </c>
      <c r="L15" s="183">
        <v>1</v>
      </c>
      <c r="M15" s="184">
        <v>1</v>
      </c>
      <c r="N15" s="183">
        <v>1</v>
      </c>
      <c r="O15" s="184">
        <v>1</v>
      </c>
      <c r="P15" s="185">
        <v>0</v>
      </c>
      <c r="Q15" s="186">
        <v>0</v>
      </c>
      <c r="R15" s="183">
        <v>1</v>
      </c>
      <c r="S15" s="184">
        <v>1</v>
      </c>
      <c r="T15" s="183">
        <v>1</v>
      </c>
      <c r="U15" s="184">
        <v>1</v>
      </c>
      <c r="V15" s="172">
        <f t="shared" si="0"/>
        <v>7</v>
      </c>
      <c r="W15" s="173">
        <f t="shared" si="1"/>
        <v>7</v>
      </c>
      <c r="X15" s="170">
        <f t="shared" si="2"/>
        <v>7</v>
      </c>
      <c r="Y15" s="171">
        <f t="shared" si="3"/>
        <v>7</v>
      </c>
      <c r="Z15" s="183">
        <v>1</v>
      </c>
      <c r="AA15" s="184">
        <v>1</v>
      </c>
      <c r="AB15" s="183">
        <v>1</v>
      </c>
      <c r="AC15" s="184">
        <v>1</v>
      </c>
      <c r="AD15" s="185">
        <v>1</v>
      </c>
      <c r="AE15" s="186">
        <v>1</v>
      </c>
      <c r="AF15" s="183">
        <v>7</v>
      </c>
      <c r="AG15" s="184">
        <v>7</v>
      </c>
      <c r="AH15" s="183">
        <v>0</v>
      </c>
      <c r="AI15" s="184">
        <v>0</v>
      </c>
      <c r="AJ15" s="172">
        <f t="shared" si="4"/>
        <v>4</v>
      </c>
      <c r="AK15" s="173">
        <f t="shared" si="5"/>
        <v>10</v>
      </c>
      <c r="AL15" s="170">
        <f t="shared" si="6"/>
        <v>4</v>
      </c>
      <c r="AM15" s="171">
        <f t="shared" si="7"/>
        <v>10</v>
      </c>
      <c r="AN15" s="179">
        <v>1</v>
      </c>
      <c r="AO15" s="180">
        <v>23</v>
      </c>
    </row>
    <row r="16" spans="1:41" ht="15">
      <c r="A16" s="188">
        <v>8</v>
      </c>
      <c r="B16" s="189" t="s">
        <v>206</v>
      </c>
      <c r="C16" s="190">
        <v>1986</v>
      </c>
      <c r="D16" s="191" t="s">
        <v>202</v>
      </c>
      <c r="E16" s="192">
        <v>1</v>
      </c>
      <c r="F16" s="193">
        <v>3</v>
      </c>
      <c r="G16" s="194">
        <v>2</v>
      </c>
      <c r="H16" s="193">
        <v>1</v>
      </c>
      <c r="I16" s="194">
        <v>1</v>
      </c>
      <c r="J16" s="195">
        <v>1</v>
      </c>
      <c r="K16" s="196">
        <v>1</v>
      </c>
      <c r="L16" s="193">
        <v>0</v>
      </c>
      <c r="M16" s="194">
        <v>1</v>
      </c>
      <c r="N16" s="193">
        <v>2</v>
      </c>
      <c r="O16" s="194">
        <v>1</v>
      </c>
      <c r="P16" s="195">
        <v>1</v>
      </c>
      <c r="Q16" s="196">
        <v>1</v>
      </c>
      <c r="R16" s="193">
        <v>1</v>
      </c>
      <c r="S16" s="194">
        <v>1</v>
      </c>
      <c r="T16" s="193">
        <v>1</v>
      </c>
      <c r="U16" s="194">
        <v>1</v>
      </c>
      <c r="V16" s="197">
        <f t="shared" si="0"/>
        <v>7</v>
      </c>
      <c r="W16" s="198">
        <f t="shared" si="1"/>
        <v>10</v>
      </c>
      <c r="X16" s="199">
        <f t="shared" si="2"/>
        <v>8</v>
      </c>
      <c r="Y16" s="200">
        <f t="shared" si="3"/>
        <v>9</v>
      </c>
      <c r="Z16" s="193">
        <v>0</v>
      </c>
      <c r="AA16" s="194">
        <v>3</v>
      </c>
      <c r="AB16" s="193">
        <v>0</v>
      </c>
      <c r="AC16" s="194">
        <v>1</v>
      </c>
      <c r="AD16" s="195">
        <v>0</v>
      </c>
      <c r="AE16" s="196">
        <v>1</v>
      </c>
      <c r="AF16" s="193">
        <v>0</v>
      </c>
      <c r="AG16" s="194">
        <v>0</v>
      </c>
      <c r="AH16" s="193">
        <v>0</v>
      </c>
      <c r="AI16" s="194">
        <v>0</v>
      </c>
      <c r="AJ16" s="197">
        <f t="shared" si="4"/>
        <v>0</v>
      </c>
      <c r="AK16" s="198">
        <f t="shared" si="5"/>
        <v>0</v>
      </c>
      <c r="AL16" s="199">
        <f t="shared" si="6"/>
        <v>3</v>
      </c>
      <c r="AM16" s="200">
        <f t="shared" si="7"/>
        <v>5</v>
      </c>
      <c r="AN16" s="179">
        <v>2</v>
      </c>
      <c r="AO16" s="180">
        <v>20</v>
      </c>
    </row>
    <row r="17" spans="1:41" ht="15">
      <c r="A17" s="165">
        <v>9</v>
      </c>
      <c r="B17" s="175" t="s">
        <v>50</v>
      </c>
      <c r="C17" s="176">
        <v>2001</v>
      </c>
      <c r="D17" s="177" t="s">
        <v>204</v>
      </c>
      <c r="E17" s="178">
        <v>1</v>
      </c>
      <c r="F17" s="170">
        <v>1</v>
      </c>
      <c r="G17" s="171">
        <v>1</v>
      </c>
      <c r="H17" s="170">
        <v>1</v>
      </c>
      <c r="I17" s="171">
        <v>1</v>
      </c>
      <c r="J17" s="172">
        <v>1</v>
      </c>
      <c r="K17" s="173">
        <v>1</v>
      </c>
      <c r="L17" s="170">
        <v>1</v>
      </c>
      <c r="M17" s="171">
        <v>1</v>
      </c>
      <c r="N17" s="170">
        <v>3</v>
      </c>
      <c r="O17" s="171">
        <v>1</v>
      </c>
      <c r="P17" s="172">
        <v>0</v>
      </c>
      <c r="Q17" s="173">
        <v>0</v>
      </c>
      <c r="R17" s="170">
        <v>1</v>
      </c>
      <c r="S17" s="171">
        <v>1</v>
      </c>
      <c r="T17" s="170">
        <v>2</v>
      </c>
      <c r="U17" s="171">
        <v>1</v>
      </c>
      <c r="V17" s="201">
        <f t="shared" si="0"/>
        <v>7</v>
      </c>
      <c r="W17" s="202">
        <f t="shared" si="1"/>
        <v>10</v>
      </c>
      <c r="X17" s="201">
        <f t="shared" si="2"/>
        <v>7</v>
      </c>
      <c r="Y17" s="203">
        <f t="shared" si="3"/>
        <v>7</v>
      </c>
      <c r="Z17" s="204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6"/>
      <c r="AN17" s="179">
        <v>2</v>
      </c>
      <c r="AO17" s="180">
        <v>17</v>
      </c>
    </row>
    <row r="18" spans="1:41" ht="15">
      <c r="A18" s="165">
        <v>10</v>
      </c>
      <c r="B18" s="207" t="s">
        <v>46</v>
      </c>
      <c r="C18" s="208">
        <v>2002</v>
      </c>
      <c r="D18" s="209" t="s">
        <v>204</v>
      </c>
      <c r="E18" s="210">
        <v>1</v>
      </c>
      <c r="F18" s="183">
        <v>3</v>
      </c>
      <c r="G18" s="184">
        <v>2</v>
      </c>
      <c r="H18" s="183">
        <v>2</v>
      </c>
      <c r="I18" s="184">
        <v>2</v>
      </c>
      <c r="J18" s="185">
        <v>1</v>
      </c>
      <c r="K18" s="186">
        <v>1</v>
      </c>
      <c r="L18" s="183">
        <v>1</v>
      </c>
      <c r="M18" s="184">
        <v>1</v>
      </c>
      <c r="N18" s="183">
        <v>2</v>
      </c>
      <c r="O18" s="184">
        <v>2</v>
      </c>
      <c r="P18" s="185">
        <v>0</v>
      </c>
      <c r="Q18" s="186">
        <v>0</v>
      </c>
      <c r="R18" s="183">
        <v>1</v>
      </c>
      <c r="S18" s="184">
        <v>1</v>
      </c>
      <c r="T18" s="183">
        <v>1</v>
      </c>
      <c r="U18" s="184">
        <v>1</v>
      </c>
      <c r="V18" s="170">
        <f t="shared" si="0"/>
        <v>7</v>
      </c>
      <c r="W18" s="173">
        <f t="shared" si="1"/>
        <v>11</v>
      </c>
      <c r="X18" s="170">
        <f t="shared" si="2"/>
        <v>7</v>
      </c>
      <c r="Y18" s="171">
        <f t="shared" si="3"/>
        <v>10</v>
      </c>
      <c r="Z18" s="211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N18" s="179">
        <v>2</v>
      </c>
      <c r="AO18" s="180">
        <v>14</v>
      </c>
    </row>
    <row r="19" spans="1:41" ht="15">
      <c r="A19" s="165">
        <v>11</v>
      </c>
      <c r="B19" s="166" t="s">
        <v>55</v>
      </c>
      <c r="C19" s="167">
        <v>1992</v>
      </c>
      <c r="D19" s="168" t="s">
        <v>204</v>
      </c>
      <c r="E19" s="181">
        <v>3</v>
      </c>
      <c r="F19" s="183">
        <v>1</v>
      </c>
      <c r="G19" s="184">
        <v>1</v>
      </c>
      <c r="H19" s="183">
        <v>3</v>
      </c>
      <c r="I19" s="184">
        <v>3</v>
      </c>
      <c r="J19" s="185">
        <v>3</v>
      </c>
      <c r="K19" s="186">
        <v>3</v>
      </c>
      <c r="L19" s="183">
        <v>2</v>
      </c>
      <c r="M19" s="184">
        <v>1</v>
      </c>
      <c r="N19" s="183">
        <v>5</v>
      </c>
      <c r="O19" s="184">
        <v>2</v>
      </c>
      <c r="P19" s="185">
        <v>0</v>
      </c>
      <c r="Q19" s="186">
        <v>0</v>
      </c>
      <c r="R19" s="183">
        <v>1</v>
      </c>
      <c r="S19" s="184">
        <v>1</v>
      </c>
      <c r="T19" s="183">
        <v>2</v>
      </c>
      <c r="U19" s="184">
        <v>1</v>
      </c>
      <c r="V19" s="170">
        <f t="shared" si="0"/>
        <v>7</v>
      </c>
      <c r="W19" s="173">
        <f t="shared" si="1"/>
        <v>17</v>
      </c>
      <c r="X19" s="170">
        <f t="shared" si="2"/>
        <v>7</v>
      </c>
      <c r="Y19" s="171">
        <f t="shared" si="3"/>
        <v>12</v>
      </c>
      <c r="Z19" s="211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3"/>
      <c r="AN19" s="179">
        <v>2</v>
      </c>
      <c r="AO19" s="180">
        <v>11</v>
      </c>
    </row>
    <row r="20" spans="1:41" ht="15">
      <c r="A20" s="165">
        <v>12</v>
      </c>
      <c r="B20" s="166" t="s">
        <v>54</v>
      </c>
      <c r="C20" s="214">
        <v>1986</v>
      </c>
      <c r="D20" s="168" t="s">
        <v>204</v>
      </c>
      <c r="E20" s="181">
        <v>2</v>
      </c>
      <c r="F20" s="183">
        <v>1</v>
      </c>
      <c r="G20" s="184">
        <v>1</v>
      </c>
      <c r="H20" s="183">
        <v>1</v>
      </c>
      <c r="I20" s="184">
        <v>1</v>
      </c>
      <c r="J20" s="185">
        <v>1</v>
      </c>
      <c r="K20" s="186">
        <v>1</v>
      </c>
      <c r="L20" s="183">
        <v>0</v>
      </c>
      <c r="M20" s="184">
        <v>1</v>
      </c>
      <c r="N20" s="183">
        <v>1</v>
      </c>
      <c r="O20" s="184">
        <v>1</v>
      </c>
      <c r="P20" s="185">
        <v>0</v>
      </c>
      <c r="Q20" s="186">
        <v>0</v>
      </c>
      <c r="R20" s="183">
        <v>1</v>
      </c>
      <c r="S20" s="184">
        <v>1</v>
      </c>
      <c r="T20" s="183">
        <v>1</v>
      </c>
      <c r="U20" s="184">
        <v>1</v>
      </c>
      <c r="V20" s="170">
        <f t="shared" si="0"/>
        <v>6</v>
      </c>
      <c r="W20" s="173">
        <f t="shared" si="1"/>
        <v>6</v>
      </c>
      <c r="X20" s="170">
        <f t="shared" si="2"/>
        <v>7</v>
      </c>
      <c r="Y20" s="171">
        <f t="shared" si="3"/>
        <v>7</v>
      </c>
      <c r="Z20" s="211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3"/>
      <c r="AN20" s="179">
        <v>2</v>
      </c>
      <c r="AO20" s="180">
        <v>8</v>
      </c>
    </row>
    <row r="21" spans="1:41" ht="15.75" customHeight="1">
      <c r="A21" s="165">
        <v>13</v>
      </c>
      <c r="B21" s="215" t="s">
        <v>169</v>
      </c>
      <c r="C21" s="216">
        <v>2002</v>
      </c>
      <c r="D21" s="217" t="s">
        <v>204</v>
      </c>
      <c r="E21" s="218">
        <v>1</v>
      </c>
      <c r="F21" s="183">
        <v>0</v>
      </c>
      <c r="G21" s="184">
        <v>1</v>
      </c>
      <c r="H21" s="183">
        <v>1</v>
      </c>
      <c r="I21" s="184">
        <v>1</v>
      </c>
      <c r="J21" s="185">
        <v>3</v>
      </c>
      <c r="K21" s="186">
        <v>3</v>
      </c>
      <c r="L21" s="183">
        <v>3</v>
      </c>
      <c r="M21" s="184">
        <v>1</v>
      </c>
      <c r="N21" s="183">
        <v>1</v>
      </c>
      <c r="O21" s="184">
        <v>1</v>
      </c>
      <c r="P21" s="185">
        <v>0</v>
      </c>
      <c r="Q21" s="186">
        <v>0</v>
      </c>
      <c r="R21" s="183">
        <v>1</v>
      </c>
      <c r="S21" s="184">
        <v>1</v>
      </c>
      <c r="T21" s="183">
        <v>3</v>
      </c>
      <c r="U21" s="184">
        <v>1</v>
      </c>
      <c r="V21" s="170">
        <f t="shared" si="0"/>
        <v>6</v>
      </c>
      <c r="W21" s="173">
        <f t="shared" si="1"/>
        <v>12</v>
      </c>
      <c r="X21" s="170">
        <f t="shared" si="2"/>
        <v>7</v>
      </c>
      <c r="Y21" s="171">
        <f t="shared" si="3"/>
        <v>9</v>
      </c>
      <c r="Z21" s="211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3"/>
      <c r="AN21" s="179">
        <v>3</v>
      </c>
      <c r="AO21" s="180"/>
    </row>
    <row r="22" spans="1:41" ht="15.75" customHeight="1">
      <c r="A22" s="165">
        <v>14</v>
      </c>
      <c r="B22" s="166" t="s">
        <v>58</v>
      </c>
      <c r="C22" s="167">
        <v>1995</v>
      </c>
      <c r="D22" s="168" t="s">
        <v>205</v>
      </c>
      <c r="E22" s="169">
        <v>2</v>
      </c>
      <c r="F22" s="183">
        <v>1</v>
      </c>
      <c r="G22" s="184">
        <v>1</v>
      </c>
      <c r="H22" s="183">
        <v>4</v>
      </c>
      <c r="I22" s="184">
        <v>4</v>
      </c>
      <c r="J22" s="185">
        <v>4</v>
      </c>
      <c r="K22" s="186">
        <v>3</v>
      </c>
      <c r="L22" s="183">
        <v>4</v>
      </c>
      <c r="M22" s="184">
        <v>1</v>
      </c>
      <c r="N22" s="183">
        <v>0</v>
      </c>
      <c r="O22" s="184">
        <v>4</v>
      </c>
      <c r="P22" s="185">
        <v>0</v>
      </c>
      <c r="Q22" s="186">
        <v>0</v>
      </c>
      <c r="R22" s="183">
        <v>1</v>
      </c>
      <c r="S22" s="184">
        <v>1</v>
      </c>
      <c r="T22" s="183">
        <v>0</v>
      </c>
      <c r="U22" s="184">
        <v>1</v>
      </c>
      <c r="V22" s="170">
        <f t="shared" si="0"/>
        <v>5</v>
      </c>
      <c r="W22" s="173">
        <f t="shared" si="1"/>
        <v>14</v>
      </c>
      <c r="X22" s="170">
        <f t="shared" si="2"/>
        <v>7</v>
      </c>
      <c r="Y22" s="171">
        <f t="shared" si="3"/>
        <v>15</v>
      </c>
      <c r="Z22" s="211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3"/>
      <c r="AN22" s="179">
        <v>3</v>
      </c>
      <c r="AO22" s="180">
        <v>6</v>
      </c>
    </row>
    <row r="23" spans="1:41" ht="15">
      <c r="A23" s="165">
        <v>15</v>
      </c>
      <c r="B23" s="207" t="s">
        <v>70</v>
      </c>
      <c r="C23" s="208">
        <v>2003</v>
      </c>
      <c r="D23" s="209" t="s">
        <v>204</v>
      </c>
      <c r="E23" s="210">
        <v>3</v>
      </c>
      <c r="F23" s="183">
        <v>1</v>
      </c>
      <c r="G23" s="184">
        <v>1</v>
      </c>
      <c r="H23" s="183">
        <v>0</v>
      </c>
      <c r="I23" s="184">
        <v>3</v>
      </c>
      <c r="J23" s="185">
        <v>1</v>
      </c>
      <c r="K23" s="186">
        <v>1</v>
      </c>
      <c r="L23" s="183">
        <v>0</v>
      </c>
      <c r="M23" s="184">
        <v>1</v>
      </c>
      <c r="N23" s="183">
        <v>0</v>
      </c>
      <c r="O23" s="184">
        <v>2</v>
      </c>
      <c r="P23" s="185">
        <v>0</v>
      </c>
      <c r="Q23" s="186">
        <v>0</v>
      </c>
      <c r="R23" s="183">
        <v>1</v>
      </c>
      <c r="S23" s="184">
        <v>1</v>
      </c>
      <c r="T23" s="183">
        <v>2</v>
      </c>
      <c r="U23" s="184">
        <v>2</v>
      </c>
      <c r="V23" s="170">
        <f t="shared" si="0"/>
        <v>4</v>
      </c>
      <c r="W23" s="173">
        <f t="shared" si="1"/>
        <v>5</v>
      </c>
      <c r="X23" s="170">
        <f t="shared" si="2"/>
        <v>7</v>
      </c>
      <c r="Y23" s="171">
        <f t="shared" si="3"/>
        <v>11</v>
      </c>
      <c r="Z23" s="211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3"/>
      <c r="AN23" s="179">
        <v>3</v>
      </c>
      <c r="AO23" s="180"/>
    </row>
    <row r="24" spans="1:41" ht="15.75" customHeight="1">
      <c r="A24" s="165">
        <v>16</v>
      </c>
      <c r="B24" s="166" t="s">
        <v>53</v>
      </c>
      <c r="C24" s="167">
        <v>2002</v>
      </c>
      <c r="D24" s="168" t="s">
        <v>204</v>
      </c>
      <c r="E24" s="181">
        <v>3</v>
      </c>
      <c r="F24" s="183">
        <v>3</v>
      </c>
      <c r="G24" s="184">
        <v>1</v>
      </c>
      <c r="H24" s="183">
        <v>2</v>
      </c>
      <c r="I24" s="184">
        <v>2</v>
      </c>
      <c r="J24" s="185">
        <v>0</v>
      </c>
      <c r="K24" s="186">
        <v>0</v>
      </c>
      <c r="L24" s="183">
        <v>0</v>
      </c>
      <c r="M24" s="184">
        <v>1</v>
      </c>
      <c r="N24" s="183">
        <v>5</v>
      </c>
      <c r="O24" s="184">
        <v>1</v>
      </c>
      <c r="P24" s="185">
        <v>0</v>
      </c>
      <c r="Q24" s="186">
        <v>0</v>
      </c>
      <c r="R24" s="183">
        <v>1</v>
      </c>
      <c r="S24" s="184">
        <v>1</v>
      </c>
      <c r="T24" s="183">
        <v>0</v>
      </c>
      <c r="U24" s="184">
        <v>1</v>
      </c>
      <c r="V24" s="170">
        <f t="shared" si="0"/>
        <v>4</v>
      </c>
      <c r="W24" s="173">
        <f t="shared" si="1"/>
        <v>11</v>
      </c>
      <c r="X24" s="170">
        <f t="shared" si="2"/>
        <v>6</v>
      </c>
      <c r="Y24" s="171">
        <f t="shared" si="3"/>
        <v>7</v>
      </c>
      <c r="Z24" s="211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3"/>
      <c r="AN24" s="179">
        <v>3</v>
      </c>
      <c r="AO24" s="180"/>
    </row>
    <row r="25" spans="1:41" ht="15.75">
      <c r="A25" s="165">
        <v>17</v>
      </c>
      <c r="B25" s="215" t="s">
        <v>63</v>
      </c>
      <c r="C25" s="216">
        <v>1987</v>
      </c>
      <c r="D25" s="217" t="s">
        <v>204</v>
      </c>
      <c r="E25" s="218" t="s">
        <v>64</v>
      </c>
      <c r="F25" s="183">
        <v>1</v>
      </c>
      <c r="G25" s="184">
        <v>1</v>
      </c>
      <c r="H25" s="183">
        <v>0</v>
      </c>
      <c r="I25" s="184">
        <v>0</v>
      </c>
      <c r="J25" s="185">
        <v>0</v>
      </c>
      <c r="K25" s="186">
        <v>0</v>
      </c>
      <c r="L25" s="183">
        <v>0</v>
      </c>
      <c r="M25" s="184">
        <v>1</v>
      </c>
      <c r="N25" s="183">
        <v>4</v>
      </c>
      <c r="O25" s="184">
        <v>2</v>
      </c>
      <c r="P25" s="185">
        <v>0</v>
      </c>
      <c r="Q25" s="186">
        <v>0</v>
      </c>
      <c r="R25" s="183">
        <v>1</v>
      </c>
      <c r="S25" s="184">
        <v>1</v>
      </c>
      <c r="T25" s="183">
        <v>0</v>
      </c>
      <c r="U25" s="184">
        <v>1</v>
      </c>
      <c r="V25" s="170">
        <f t="shared" si="0"/>
        <v>3</v>
      </c>
      <c r="W25" s="173">
        <f t="shared" si="1"/>
        <v>6</v>
      </c>
      <c r="X25" s="170">
        <f t="shared" si="2"/>
        <v>5</v>
      </c>
      <c r="Y25" s="171">
        <f t="shared" si="3"/>
        <v>6</v>
      </c>
      <c r="Z25" s="211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3"/>
      <c r="AN25" s="179"/>
      <c r="AO25" s="180"/>
    </row>
    <row r="26" spans="1:41" ht="15.75">
      <c r="A26" s="165">
        <v>18</v>
      </c>
      <c r="B26" s="207" t="s">
        <v>72</v>
      </c>
      <c r="C26" s="208">
        <v>1991</v>
      </c>
      <c r="D26" s="209" t="s">
        <v>204</v>
      </c>
      <c r="E26" s="210" t="s">
        <v>64</v>
      </c>
      <c r="F26" s="183">
        <v>1</v>
      </c>
      <c r="G26" s="184">
        <v>1</v>
      </c>
      <c r="H26" s="183">
        <v>4</v>
      </c>
      <c r="I26" s="184">
        <v>1</v>
      </c>
      <c r="J26" s="185">
        <v>0</v>
      </c>
      <c r="K26" s="186">
        <v>0</v>
      </c>
      <c r="L26" s="183">
        <v>0</v>
      </c>
      <c r="M26" s="184">
        <v>1</v>
      </c>
      <c r="N26" s="183">
        <v>0</v>
      </c>
      <c r="O26" s="184">
        <v>1</v>
      </c>
      <c r="P26" s="185">
        <v>0</v>
      </c>
      <c r="Q26" s="186">
        <v>0</v>
      </c>
      <c r="R26" s="183">
        <v>2</v>
      </c>
      <c r="S26" s="184">
        <v>1</v>
      </c>
      <c r="T26" s="183">
        <v>0</v>
      </c>
      <c r="U26" s="184">
        <v>1</v>
      </c>
      <c r="V26" s="170">
        <f t="shared" si="0"/>
        <v>3</v>
      </c>
      <c r="W26" s="173">
        <f t="shared" si="1"/>
        <v>7</v>
      </c>
      <c r="X26" s="170">
        <f t="shared" si="2"/>
        <v>6</v>
      </c>
      <c r="Y26" s="171">
        <f t="shared" si="3"/>
        <v>6</v>
      </c>
      <c r="Z26" s="211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3"/>
      <c r="AN26" s="179"/>
      <c r="AO26" s="180"/>
    </row>
    <row r="27" spans="1:41" ht="15.75" customHeight="1">
      <c r="A27" s="165">
        <v>19</v>
      </c>
      <c r="B27" s="207" t="s">
        <v>207</v>
      </c>
      <c r="C27" s="208">
        <v>1986</v>
      </c>
      <c r="D27" s="209" t="s">
        <v>204</v>
      </c>
      <c r="E27" s="210" t="s">
        <v>64</v>
      </c>
      <c r="F27" s="183">
        <v>2</v>
      </c>
      <c r="G27" s="184">
        <v>1</v>
      </c>
      <c r="H27" s="183">
        <v>4</v>
      </c>
      <c r="I27" s="184">
        <v>4</v>
      </c>
      <c r="J27" s="185">
        <v>0</v>
      </c>
      <c r="K27" s="186">
        <v>0</v>
      </c>
      <c r="L27" s="183">
        <v>0</v>
      </c>
      <c r="M27" s="184">
        <v>1</v>
      </c>
      <c r="N27" s="183">
        <v>0</v>
      </c>
      <c r="O27" s="184">
        <v>5</v>
      </c>
      <c r="P27" s="185">
        <v>0</v>
      </c>
      <c r="Q27" s="186">
        <v>0</v>
      </c>
      <c r="R27" s="183">
        <v>1</v>
      </c>
      <c r="S27" s="184">
        <v>1</v>
      </c>
      <c r="T27" s="183">
        <v>0</v>
      </c>
      <c r="U27" s="184">
        <v>1</v>
      </c>
      <c r="V27" s="170">
        <f t="shared" si="0"/>
        <v>3</v>
      </c>
      <c r="W27" s="173">
        <f t="shared" si="1"/>
        <v>7</v>
      </c>
      <c r="X27" s="170">
        <f t="shared" si="2"/>
        <v>6</v>
      </c>
      <c r="Y27" s="171">
        <f t="shared" si="3"/>
        <v>13</v>
      </c>
      <c r="Z27" s="211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3"/>
      <c r="AN27" s="179"/>
      <c r="AO27" s="180"/>
    </row>
    <row r="28" spans="1:41" ht="15.75">
      <c r="A28" s="165">
        <v>20</v>
      </c>
      <c r="B28" s="166" t="s">
        <v>67</v>
      </c>
      <c r="C28" s="167">
        <v>2002</v>
      </c>
      <c r="D28" s="168" t="s">
        <v>200</v>
      </c>
      <c r="E28" s="181">
        <v>2</v>
      </c>
      <c r="F28" s="183">
        <v>5</v>
      </c>
      <c r="G28" s="184">
        <v>5</v>
      </c>
      <c r="H28" s="183">
        <v>5</v>
      </c>
      <c r="I28" s="184">
        <v>5</v>
      </c>
      <c r="J28" s="185">
        <v>4</v>
      </c>
      <c r="K28" s="186">
        <v>1</v>
      </c>
      <c r="L28" s="183">
        <v>0</v>
      </c>
      <c r="M28" s="184">
        <v>1</v>
      </c>
      <c r="N28" s="183">
        <v>0</v>
      </c>
      <c r="O28" s="184">
        <v>0</v>
      </c>
      <c r="P28" s="185">
        <v>0</v>
      </c>
      <c r="Q28" s="186">
        <v>0</v>
      </c>
      <c r="R28" s="183">
        <v>0</v>
      </c>
      <c r="S28" s="184">
        <v>2</v>
      </c>
      <c r="T28" s="183">
        <v>0</v>
      </c>
      <c r="U28" s="184">
        <v>0</v>
      </c>
      <c r="V28" s="170">
        <f t="shared" si="0"/>
        <v>3</v>
      </c>
      <c r="W28" s="173">
        <f t="shared" si="1"/>
        <v>14</v>
      </c>
      <c r="X28" s="170">
        <f t="shared" si="2"/>
        <v>5</v>
      </c>
      <c r="Y28" s="171">
        <f t="shared" si="3"/>
        <v>14</v>
      </c>
      <c r="Z28" s="211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3"/>
      <c r="AN28" s="179"/>
      <c r="AO28" s="180">
        <v>4</v>
      </c>
    </row>
    <row r="29" spans="1:41" ht="15.75">
      <c r="A29" s="165">
        <v>21</v>
      </c>
      <c r="B29" s="215" t="s">
        <v>208</v>
      </c>
      <c r="C29" s="216">
        <v>1999</v>
      </c>
      <c r="D29" s="217" t="s">
        <v>202</v>
      </c>
      <c r="E29" s="218" t="s">
        <v>64</v>
      </c>
      <c r="F29" s="183">
        <v>0</v>
      </c>
      <c r="G29" s="184">
        <v>3</v>
      </c>
      <c r="H29" s="183">
        <v>0</v>
      </c>
      <c r="I29" s="184">
        <v>0</v>
      </c>
      <c r="J29" s="185">
        <v>0</v>
      </c>
      <c r="K29" s="186">
        <v>0</v>
      </c>
      <c r="L29" s="183">
        <v>0</v>
      </c>
      <c r="M29" s="184">
        <v>0</v>
      </c>
      <c r="N29" s="183">
        <v>0</v>
      </c>
      <c r="O29" s="184">
        <v>0</v>
      </c>
      <c r="P29" s="185">
        <v>0</v>
      </c>
      <c r="Q29" s="186">
        <v>0</v>
      </c>
      <c r="R29" s="183">
        <v>2</v>
      </c>
      <c r="S29" s="184">
        <v>1</v>
      </c>
      <c r="T29" s="183">
        <v>0</v>
      </c>
      <c r="U29" s="184">
        <v>0</v>
      </c>
      <c r="V29" s="170">
        <f t="shared" si="0"/>
        <v>1</v>
      </c>
      <c r="W29" s="173">
        <f t="shared" si="1"/>
        <v>2</v>
      </c>
      <c r="X29" s="170">
        <f t="shared" si="2"/>
        <v>2</v>
      </c>
      <c r="Y29" s="171">
        <f t="shared" si="3"/>
        <v>4</v>
      </c>
      <c r="Z29" s="211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3"/>
      <c r="AN29" s="179"/>
      <c r="AO29" s="180">
        <v>2</v>
      </c>
    </row>
    <row r="30" spans="1:41" ht="15">
      <c r="A30" s="165">
        <v>22</v>
      </c>
      <c r="B30" s="207" t="s">
        <v>75</v>
      </c>
      <c r="C30" s="208">
        <v>1997</v>
      </c>
      <c r="D30" s="209" t="s">
        <v>204</v>
      </c>
      <c r="E30" s="210" t="s">
        <v>64</v>
      </c>
      <c r="F30" s="183">
        <v>3</v>
      </c>
      <c r="G30" s="184">
        <v>3</v>
      </c>
      <c r="H30" s="183">
        <v>0</v>
      </c>
      <c r="I30" s="184">
        <v>0</v>
      </c>
      <c r="J30" s="185">
        <v>0</v>
      </c>
      <c r="K30" s="186">
        <v>0</v>
      </c>
      <c r="L30" s="183">
        <v>0</v>
      </c>
      <c r="M30" s="184">
        <v>0</v>
      </c>
      <c r="N30" s="183">
        <v>0</v>
      </c>
      <c r="O30" s="184">
        <v>0</v>
      </c>
      <c r="P30" s="185">
        <v>0</v>
      </c>
      <c r="Q30" s="186">
        <v>0</v>
      </c>
      <c r="R30" s="183">
        <v>0</v>
      </c>
      <c r="S30" s="184">
        <v>0</v>
      </c>
      <c r="T30" s="183">
        <v>0</v>
      </c>
      <c r="U30" s="184">
        <v>0</v>
      </c>
      <c r="V30" s="170">
        <f t="shared" si="0"/>
        <v>1</v>
      </c>
      <c r="W30" s="173">
        <f t="shared" si="1"/>
        <v>3</v>
      </c>
      <c r="X30" s="170">
        <f t="shared" si="2"/>
        <v>1</v>
      </c>
      <c r="Y30" s="171">
        <f t="shared" si="3"/>
        <v>3</v>
      </c>
      <c r="Z30" s="211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3"/>
      <c r="AN30" s="179"/>
      <c r="AO30" s="180"/>
    </row>
    <row r="31" spans="1:41" ht="15.75" customHeight="1">
      <c r="A31" s="165">
        <v>23</v>
      </c>
      <c r="B31" s="166" t="s">
        <v>209</v>
      </c>
      <c r="C31" s="167">
        <v>1987</v>
      </c>
      <c r="D31" s="168" t="s">
        <v>204</v>
      </c>
      <c r="E31" s="181" t="s">
        <v>64</v>
      </c>
      <c r="F31" s="183">
        <v>0</v>
      </c>
      <c r="G31" s="184">
        <v>0</v>
      </c>
      <c r="H31" s="183">
        <v>0</v>
      </c>
      <c r="I31" s="184">
        <v>0</v>
      </c>
      <c r="J31" s="185">
        <v>0</v>
      </c>
      <c r="K31" s="186">
        <v>0</v>
      </c>
      <c r="L31" s="183">
        <v>0</v>
      </c>
      <c r="M31" s="184">
        <v>0</v>
      </c>
      <c r="N31" s="183">
        <v>0</v>
      </c>
      <c r="O31" s="184">
        <v>0</v>
      </c>
      <c r="P31" s="185">
        <v>0</v>
      </c>
      <c r="Q31" s="186">
        <v>0</v>
      </c>
      <c r="R31" s="183">
        <v>0</v>
      </c>
      <c r="S31" s="184">
        <v>0</v>
      </c>
      <c r="T31" s="183">
        <v>0</v>
      </c>
      <c r="U31" s="184">
        <v>0</v>
      </c>
      <c r="V31" s="170">
        <f t="shared" si="0"/>
        <v>0</v>
      </c>
      <c r="W31" s="173">
        <f t="shared" si="1"/>
        <v>0</v>
      </c>
      <c r="X31" s="170">
        <f t="shared" si="2"/>
        <v>0</v>
      </c>
      <c r="Y31" s="171">
        <f t="shared" si="3"/>
        <v>0</v>
      </c>
      <c r="Z31" s="211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3"/>
      <c r="AN31" s="179"/>
      <c r="AO31" s="180"/>
    </row>
    <row r="32" spans="1:41" ht="15.75" customHeight="1">
      <c r="A32" s="165" t="s">
        <v>172</v>
      </c>
      <c r="B32" s="215" t="s">
        <v>210</v>
      </c>
      <c r="C32" s="216">
        <v>1982</v>
      </c>
      <c r="D32" s="217" t="s">
        <v>205</v>
      </c>
      <c r="E32" s="218">
        <v>2</v>
      </c>
      <c r="F32" s="219" t="s">
        <v>211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1"/>
      <c r="AO32" s="221"/>
    </row>
    <row r="33" spans="1:41" ht="15.75" customHeight="1">
      <c r="A33" s="165" t="s">
        <v>172</v>
      </c>
      <c r="B33" s="207" t="s">
        <v>212</v>
      </c>
      <c r="C33" s="208">
        <v>1994</v>
      </c>
      <c r="D33" s="209" t="s">
        <v>204</v>
      </c>
      <c r="E33" s="210" t="s">
        <v>64</v>
      </c>
      <c r="F33" s="219" t="s">
        <v>211</v>
      </c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1"/>
      <c r="AO33" s="221"/>
    </row>
    <row r="34" spans="1:41" ht="15.75" customHeight="1">
      <c r="A34" s="165" t="s">
        <v>172</v>
      </c>
      <c r="B34" s="166" t="s">
        <v>213</v>
      </c>
      <c r="C34" s="167">
        <v>1994</v>
      </c>
      <c r="D34" s="168" t="s">
        <v>204</v>
      </c>
      <c r="E34" s="169" t="s">
        <v>64</v>
      </c>
      <c r="F34" s="219" t="s">
        <v>211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1"/>
      <c r="AO34" s="221"/>
    </row>
    <row r="35" spans="1:41" ht="15.75" customHeight="1">
      <c r="A35" s="165" t="s">
        <v>172</v>
      </c>
      <c r="B35" s="215" t="s">
        <v>74</v>
      </c>
      <c r="C35" s="216">
        <v>1994</v>
      </c>
      <c r="D35" s="217" t="s">
        <v>204</v>
      </c>
      <c r="E35" s="218" t="s">
        <v>64</v>
      </c>
      <c r="F35" s="219" t="s">
        <v>211</v>
      </c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1"/>
      <c r="AO35" s="221"/>
    </row>
    <row r="36" spans="1:41" ht="15.75" customHeight="1">
      <c r="A36" s="165" t="s">
        <v>172</v>
      </c>
      <c r="B36" s="207" t="s">
        <v>214</v>
      </c>
      <c r="C36" s="208">
        <v>1985</v>
      </c>
      <c r="D36" s="209" t="s">
        <v>202</v>
      </c>
      <c r="E36" s="210">
        <v>3</v>
      </c>
      <c r="F36" s="219" t="s">
        <v>211</v>
      </c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1"/>
      <c r="AO36" s="221"/>
    </row>
    <row r="37" spans="1:41" ht="16.5" customHeight="1">
      <c r="A37" s="188" t="s">
        <v>172</v>
      </c>
      <c r="B37" s="189" t="s">
        <v>215</v>
      </c>
      <c r="C37" s="190">
        <v>2002</v>
      </c>
      <c r="D37" s="191" t="s">
        <v>205</v>
      </c>
      <c r="E37" s="222">
        <v>2</v>
      </c>
      <c r="F37" s="223" t="s">
        <v>211</v>
      </c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1"/>
      <c r="AO37" s="221"/>
    </row>
    <row r="38" spans="1:40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4"/>
    </row>
    <row r="39" spans="2:40" s="9" customFormat="1" ht="15.75" customHeight="1">
      <c r="B39" s="63" t="s">
        <v>79</v>
      </c>
      <c r="C39" s="10" t="s">
        <v>80</v>
      </c>
      <c r="D39" s="10"/>
      <c r="E39" s="10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</row>
    <row r="40" spans="1:40" ht="15.75">
      <c r="A40" s="9"/>
      <c r="B40" s="64"/>
      <c r="C40" s="63"/>
      <c r="D40" s="63"/>
      <c r="E40" s="63"/>
      <c r="AN40" s="221"/>
    </row>
    <row r="41" spans="1:40" ht="15.75" customHeight="1">
      <c r="A41" s="9"/>
      <c r="B41" s="63" t="s">
        <v>81</v>
      </c>
      <c r="C41" s="10" t="s">
        <v>82</v>
      </c>
      <c r="D41" s="10"/>
      <c r="E41" s="10"/>
      <c r="AN41" s="221"/>
    </row>
  </sheetData>
  <sheetProtection selectLockedCells="1" selectUnlockedCells="1"/>
  <mergeCells count="40">
    <mergeCell ref="A1:AO1"/>
    <mergeCell ref="A2:AO2"/>
    <mergeCell ref="B3:M3"/>
    <mergeCell ref="A4:F4"/>
    <mergeCell ref="G4:AO4"/>
    <mergeCell ref="A5:L5"/>
    <mergeCell ref="A6:A8"/>
    <mergeCell ref="B6:B8"/>
    <mergeCell ref="C6:C8"/>
    <mergeCell ref="D6:D8"/>
    <mergeCell ref="E6:E8"/>
    <mergeCell ref="F6:Y6"/>
    <mergeCell ref="Z6:AM6"/>
    <mergeCell ref="AN6:AN8"/>
    <mergeCell ref="AO6:AO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F32:Y32"/>
    <mergeCell ref="F33:Y33"/>
    <mergeCell ref="F34:Y34"/>
    <mergeCell ref="F35:Y35"/>
    <mergeCell ref="F36:Y36"/>
    <mergeCell ref="F37:Y37"/>
    <mergeCell ref="C39:E39"/>
    <mergeCell ref="C41:E41"/>
  </mergeCells>
  <printOptions/>
  <pageMargins left="0.4131944444444444" right="0.1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="60" zoomScaleNormal="60" workbookViewId="0" topLeftCell="A1">
      <selection activeCell="A1" sqref="A1"/>
    </sheetView>
  </sheetViews>
  <sheetFormatPr defaultColWidth="9.140625" defaultRowHeight="15"/>
  <cols>
    <col min="1" max="1" width="3.57421875" style="156" customWidth="1"/>
    <col min="2" max="2" width="26.140625" style="156" customWidth="1"/>
    <col min="3" max="3" width="5.8515625" style="156" customWidth="1"/>
    <col min="4" max="4" width="22.140625" style="156" customWidth="1"/>
    <col min="5" max="5" width="6.57421875" style="156" customWidth="1"/>
    <col min="6" max="6" width="2.421875" style="156" customWidth="1"/>
    <col min="7" max="7" width="2.7109375" style="156" customWidth="1"/>
    <col min="8" max="8" width="2.421875" style="156" customWidth="1"/>
    <col min="9" max="9" width="2.7109375" style="156" customWidth="1"/>
    <col min="10" max="10" width="2.421875" style="156" customWidth="1"/>
    <col min="11" max="11" width="2.7109375" style="156" customWidth="1"/>
    <col min="12" max="12" width="2.421875" style="156" customWidth="1"/>
    <col min="13" max="13" width="2.7109375" style="156" customWidth="1"/>
    <col min="14" max="14" width="2.421875" style="156" customWidth="1"/>
    <col min="15" max="15" width="2.7109375" style="156" customWidth="1"/>
    <col min="16" max="16" width="2.421875" style="156" customWidth="1"/>
    <col min="17" max="17" width="2.7109375" style="156" customWidth="1"/>
    <col min="18" max="18" width="2.421875" style="156" customWidth="1"/>
    <col min="19" max="19" width="2.7109375" style="156" customWidth="1"/>
    <col min="20" max="20" width="2.421875" style="156" customWidth="1"/>
    <col min="21" max="21" width="2.7109375" style="156" customWidth="1"/>
    <col min="22" max="22" width="5.00390625" style="156" customWidth="1"/>
    <col min="23" max="23" width="8.00390625" style="156" customWidth="1"/>
    <col min="24" max="24" width="5.00390625" style="156" customWidth="1"/>
    <col min="25" max="25" width="8.00390625" style="156" customWidth="1"/>
    <col min="26" max="26" width="2.421875" style="156" customWidth="1"/>
    <col min="27" max="27" width="2.7109375" style="156" customWidth="1"/>
    <col min="28" max="28" width="2.421875" style="156" customWidth="1"/>
    <col min="29" max="29" width="2.7109375" style="156" customWidth="1"/>
    <col min="30" max="30" width="2.421875" style="156" customWidth="1"/>
    <col min="31" max="31" width="2.7109375" style="156" customWidth="1"/>
    <col min="32" max="32" width="2.421875" style="156" customWidth="1"/>
    <col min="33" max="33" width="2.7109375" style="156" customWidth="1"/>
    <col min="34" max="34" width="2.421875" style="156" customWidth="1"/>
    <col min="35" max="35" width="2.7109375" style="156" customWidth="1"/>
    <col min="36" max="36" width="5.00390625" style="156" customWidth="1"/>
    <col min="37" max="37" width="8.00390625" style="156" customWidth="1"/>
    <col min="38" max="38" width="5.00390625" style="156" customWidth="1"/>
    <col min="39" max="39" width="8.00390625" style="156" customWidth="1"/>
    <col min="40" max="40" width="6.57421875" style="0" customWidth="1"/>
    <col min="41" max="41" width="8.421875" style="0" customWidth="1"/>
    <col min="42" max="16384" width="8.57421875" style="0" customWidth="1"/>
  </cols>
  <sheetData>
    <row r="1" spans="1:41" s="9" customFormat="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39" ht="6" customHeight="1">
      <c r="A3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41" ht="15.75" customHeight="1">
      <c r="A4" s="10" t="s">
        <v>216</v>
      </c>
      <c r="B4" s="10"/>
      <c r="C4" s="10"/>
      <c r="D4" s="10"/>
      <c r="E4" s="10"/>
      <c r="F4" s="10"/>
      <c r="G4" s="12" t="s">
        <v>182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39" ht="9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41" ht="16.5" customHeight="1">
      <c r="A6" s="159" t="s">
        <v>183</v>
      </c>
      <c r="B6" s="159" t="s">
        <v>5</v>
      </c>
      <c r="C6" s="160" t="s">
        <v>6</v>
      </c>
      <c r="D6" s="161" t="s">
        <v>7</v>
      </c>
      <c r="E6" s="162" t="s">
        <v>8</v>
      </c>
      <c r="F6" s="159" t="s">
        <v>217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 t="s">
        <v>10</v>
      </c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225" t="s">
        <v>12</v>
      </c>
      <c r="AO6" s="226" t="s">
        <v>161</v>
      </c>
    </row>
    <row r="7" spans="1:41" ht="16.5" customHeight="1">
      <c r="A7" s="159"/>
      <c r="B7" s="159"/>
      <c r="C7" s="160"/>
      <c r="D7" s="161"/>
      <c r="E7" s="162"/>
      <c r="F7" s="159" t="s">
        <v>186</v>
      </c>
      <c r="G7" s="159"/>
      <c r="H7" s="159" t="s">
        <v>187</v>
      </c>
      <c r="I7" s="159"/>
      <c r="J7" s="159" t="s">
        <v>188</v>
      </c>
      <c r="K7" s="159"/>
      <c r="L7" s="159" t="s">
        <v>189</v>
      </c>
      <c r="M7" s="159"/>
      <c r="N7" s="159" t="s">
        <v>190</v>
      </c>
      <c r="O7" s="159"/>
      <c r="P7" s="159" t="s">
        <v>191</v>
      </c>
      <c r="Q7" s="159"/>
      <c r="R7" s="159" t="s">
        <v>192</v>
      </c>
      <c r="S7" s="159"/>
      <c r="T7" s="159" t="s">
        <v>193</v>
      </c>
      <c r="U7" s="159"/>
      <c r="V7" s="159" t="s">
        <v>194</v>
      </c>
      <c r="W7" s="159"/>
      <c r="X7" s="159" t="s">
        <v>195</v>
      </c>
      <c r="Y7" s="159"/>
      <c r="Z7" s="159" t="s">
        <v>186</v>
      </c>
      <c r="AA7" s="159"/>
      <c r="AB7" s="159" t="s">
        <v>187</v>
      </c>
      <c r="AC7" s="159"/>
      <c r="AD7" s="159" t="s">
        <v>188</v>
      </c>
      <c r="AE7" s="159"/>
      <c r="AF7" s="159" t="s">
        <v>189</v>
      </c>
      <c r="AG7" s="159"/>
      <c r="AH7" s="159" t="s">
        <v>190</v>
      </c>
      <c r="AI7" s="159"/>
      <c r="AJ7" s="159" t="s">
        <v>194</v>
      </c>
      <c r="AK7" s="159"/>
      <c r="AL7" s="159" t="s">
        <v>195</v>
      </c>
      <c r="AM7" s="159"/>
      <c r="AN7" s="225"/>
      <c r="AO7" s="226"/>
    </row>
    <row r="8" spans="1:41" ht="16.5">
      <c r="A8" s="159"/>
      <c r="B8" s="159"/>
      <c r="C8" s="160"/>
      <c r="D8" s="161"/>
      <c r="E8" s="162"/>
      <c r="F8" s="160" t="s">
        <v>196</v>
      </c>
      <c r="G8" s="162" t="s">
        <v>197</v>
      </c>
      <c r="H8" s="160" t="s">
        <v>196</v>
      </c>
      <c r="I8" s="162" t="s">
        <v>197</v>
      </c>
      <c r="J8" s="160" t="s">
        <v>196</v>
      </c>
      <c r="K8" s="162" t="s">
        <v>197</v>
      </c>
      <c r="L8" s="160" t="s">
        <v>196</v>
      </c>
      <c r="M8" s="162" t="s">
        <v>197</v>
      </c>
      <c r="N8" s="160" t="s">
        <v>196</v>
      </c>
      <c r="O8" s="162" t="s">
        <v>197</v>
      </c>
      <c r="P8" s="160" t="s">
        <v>196</v>
      </c>
      <c r="Q8" s="162" t="s">
        <v>197</v>
      </c>
      <c r="R8" s="160" t="s">
        <v>196</v>
      </c>
      <c r="S8" s="162" t="s">
        <v>197</v>
      </c>
      <c r="T8" s="160" t="s">
        <v>196</v>
      </c>
      <c r="U8" s="162" t="s">
        <v>197</v>
      </c>
      <c r="V8" s="163" t="s">
        <v>198</v>
      </c>
      <c r="W8" s="164" t="s">
        <v>199</v>
      </c>
      <c r="X8" s="160" t="s">
        <v>198</v>
      </c>
      <c r="Y8" s="162" t="s">
        <v>199</v>
      </c>
      <c r="Z8" s="160" t="s">
        <v>196</v>
      </c>
      <c r="AA8" s="162" t="s">
        <v>197</v>
      </c>
      <c r="AB8" s="160" t="s">
        <v>196</v>
      </c>
      <c r="AC8" s="162" t="s">
        <v>197</v>
      </c>
      <c r="AD8" s="160" t="s">
        <v>196</v>
      </c>
      <c r="AE8" s="162" t="s">
        <v>197</v>
      </c>
      <c r="AF8" s="160" t="s">
        <v>196</v>
      </c>
      <c r="AG8" s="162" t="s">
        <v>197</v>
      </c>
      <c r="AH8" s="160" t="s">
        <v>196</v>
      </c>
      <c r="AI8" s="162" t="s">
        <v>197</v>
      </c>
      <c r="AJ8" s="163" t="s">
        <v>198</v>
      </c>
      <c r="AK8" s="164" t="s">
        <v>199</v>
      </c>
      <c r="AL8" s="160" t="s">
        <v>198</v>
      </c>
      <c r="AM8" s="162" t="s">
        <v>199</v>
      </c>
      <c r="AN8" s="225"/>
      <c r="AO8" s="226"/>
    </row>
    <row r="9" spans="1:41" ht="15">
      <c r="A9" s="227">
        <v>1</v>
      </c>
      <c r="B9" s="228" t="s">
        <v>218</v>
      </c>
      <c r="C9" s="229">
        <v>1987</v>
      </c>
      <c r="D9" s="230" t="s">
        <v>219</v>
      </c>
      <c r="E9" s="231">
        <v>1</v>
      </c>
      <c r="F9" s="201">
        <v>1</v>
      </c>
      <c r="G9" s="203">
        <v>1</v>
      </c>
      <c r="H9" s="201">
        <v>1</v>
      </c>
      <c r="I9" s="203">
        <v>1</v>
      </c>
      <c r="J9" s="232">
        <v>1</v>
      </c>
      <c r="K9" s="202">
        <v>1</v>
      </c>
      <c r="L9" s="201">
        <v>1</v>
      </c>
      <c r="M9" s="203">
        <v>1</v>
      </c>
      <c r="N9" s="201">
        <v>1</v>
      </c>
      <c r="O9" s="203">
        <v>1</v>
      </c>
      <c r="P9" s="232">
        <v>1</v>
      </c>
      <c r="Q9" s="202">
        <v>1</v>
      </c>
      <c r="R9" s="201">
        <v>1</v>
      </c>
      <c r="S9" s="203">
        <v>1</v>
      </c>
      <c r="T9" s="201">
        <v>1</v>
      </c>
      <c r="U9" s="203">
        <v>1</v>
      </c>
      <c r="V9" s="232">
        <f aca="true" t="shared" si="0" ref="V9:V58">IF(F9&gt;0,1,0)+IF(H9&gt;0,1,0)+IF(J9&gt;0,1,0)+IF(L9&gt;0,1,0)+IF(N9&gt;0,1,0)+IF(P9&gt;0,1,0)+IF(R9&gt;0,1,0)+IF(T9&gt;0,1,0)</f>
        <v>8</v>
      </c>
      <c r="W9" s="202">
        <f aca="true" t="shared" si="1" ref="W9:W58">F9+H9+J9+L9+N9+P9+R9+T9</f>
        <v>8</v>
      </c>
      <c r="X9" s="201">
        <f aca="true" t="shared" si="2" ref="X9:X58">IF(G9&gt;0,1,0)+IF(I9&gt;0,1,0)+IF(K9&gt;0,1,0)+IF(M9&gt;0,1,0)+IF(O9&gt;0,1,0)+IF(Q9&gt;0,1,0)+IF(S9&gt;0,1,0)+IF(U9&gt;0,1,0)</f>
        <v>8</v>
      </c>
      <c r="Y9" s="203">
        <f aca="true" t="shared" si="3" ref="Y9:Y58">G9+I9+K9+M9+O9+Q9+S9+U9</f>
        <v>8</v>
      </c>
      <c r="Z9" s="201">
        <v>1</v>
      </c>
      <c r="AA9" s="203">
        <v>1</v>
      </c>
      <c r="AB9" s="201">
        <v>1</v>
      </c>
      <c r="AC9" s="203">
        <v>1</v>
      </c>
      <c r="AD9" s="232">
        <v>1</v>
      </c>
      <c r="AE9" s="202">
        <v>1</v>
      </c>
      <c r="AF9" s="201">
        <v>1</v>
      </c>
      <c r="AG9" s="203">
        <v>1</v>
      </c>
      <c r="AH9" s="201">
        <v>1</v>
      </c>
      <c r="AI9" s="203">
        <v>1</v>
      </c>
      <c r="AJ9" s="232">
        <f aca="true" t="shared" si="4" ref="AJ9:AJ20">IF(Z9&gt;0,1,0)+IF(AB9&gt;0,1,0)+IF(AD9&gt;0,1,0)+IF(AF9&gt;0,1,0)+IF(AH9&gt;0,1,0)</f>
        <v>5</v>
      </c>
      <c r="AK9" s="202">
        <f aca="true" t="shared" si="5" ref="AK9:AK20">Z9+AB9+AD9+AF9+AH9</f>
        <v>5</v>
      </c>
      <c r="AL9" s="201">
        <f aca="true" t="shared" si="6" ref="AL9:AL20">IF(AA9&gt;0,1,0)+IF(AC9&gt;0,1,0)+IF(AE9&gt;0,1,0)+IF(AG9&gt;0,1,0)+IF(AI9&gt;0,1,0)</f>
        <v>5</v>
      </c>
      <c r="AM9" s="203">
        <f aca="true" t="shared" si="7" ref="AM9:AM20">AA9+AC9+AE9+AG9+AI9</f>
        <v>5</v>
      </c>
      <c r="AN9" s="233" t="s">
        <v>22</v>
      </c>
      <c r="AO9" s="227">
        <v>96</v>
      </c>
    </row>
    <row r="10" spans="1:41" ht="15">
      <c r="A10" s="165">
        <v>2</v>
      </c>
      <c r="B10" s="166" t="s">
        <v>103</v>
      </c>
      <c r="C10" s="167">
        <v>2000</v>
      </c>
      <c r="D10" s="234" t="s">
        <v>204</v>
      </c>
      <c r="E10" s="169">
        <v>1</v>
      </c>
      <c r="F10" s="170">
        <v>1</v>
      </c>
      <c r="G10" s="171">
        <v>1</v>
      </c>
      <c r="H10" s="170">
        <v>1</v>
      </c>
      <c r="I10" s="171">
        <v>1</v>
      </c>
      <c r="J10" s="172">
        <v>1</v>
      </c>
      <c r="K10" s="173">
        <v>1</v>
      </c>
      <c r="L10" s="170">
        <v>0</v>
      </c>
      <c r="M10" s="171">
        <v>1</v>
      </c>
      <c r="N10" s="170">
        <v>1</v>
      </c>
      <c r="O10" s="171">
        <v>1</v>
      </c>
      <c r="P10" s="172">
        <v>2</v>
      </c>
      <c r="Q10" s="173">
        <v>2</v>
      </c>
      <c r="R10" s="170">
        <v>1</v>
      </c>
      <c r="S10" s="171">
        <v>1</v>
      </c>
      <c r="T10" s="170">
        <v>1</v>
      </c>
      <c r="U10" s="171">
        <v>1</v>
      </c>
      <c r="V10" s="172">
        <f t="shared" si="0"/>
        <v>7</v>
      </c>
      <c r="W10" s="173">
        <f t="shared" si="1"/>
        <v>8</v>
      </c>
      <c r="X10" s="170">
        <f t="shared" si="2"/>
        <v>8</v>
      </c>
      <c r="Y10" s="171">
        <f t="shared" si="3"/>
        <v>9</v>
      </c>
      <c r="Z10" s="170">
        <v>1</v>
      </c>
      <c r="AA10" s="171">
        <v>1</v>
      </c>
      <c r="AB10" s="170">
        <v>0</v>
      </c>
      <c r="AC10" s="171">
        <v>1</v>
      </c>
      <c r="AD10" s="172">
        <v>1</v>
      </c>
      <c r="AE10" s="173">
        <v>1</v>
      </c>
      <c r="AF10" s="170">
        <v>0</v>
      </c>
      <c r="AG10" s="171">
        <v>3</v>
      </c>
      <c r="AH10" s="170">
        <v>1</v>
      </c>
      <c r="AI10" s="171">
        <v>1</v>
      </c>
      <c r="AJ10" s="172">
        <f t="shared" si="4"/>
        <v>3</v>
      </c>
      <c r="AK10" s="173">
        <f t="shared" si="5"/>
        <v>3</v>
      </c>
      <c r="AL10" s="170">
        <f t="shared" si="6"/>
        <v>5</v>
      </c>
      <c r="AM10" s="171">
        <f t="shared" si="7"/>
        <v>7</v>
      </c>
      <c r="AN10" s="174" t="s">
        <v>22</v>
      </c>
      <c r="AO10" s="180">
        <v>76</v>
      </c>
    </row>
    <row r="11" spans="1:41" ht="15">
      <c r="A11" s="165">
        <v>3</v>
      </c>
      <c r="B11" s="166" t="s">
        <v>88</v>
      </c>
      <c r="C11" s="167">
        <v>1998</v>
      </c>
      <c r="D11" s="234" t="s">
        <v>205</v>
      </c>
      <c r="E11" s="169" t="s">
        <v>22</v>
      </c>
      <c r="F11" s="170">
        <v>1</v>
      </c>
      <c r="G11" s="171">
        <v>1</v>
      </c>
      <c r="H11" s="170">
        <v>1</v>
      </c>
      <c r="I11" s="171">
        <v>1</v>
      </c>
      <c r="J11" s="172">
        <v>1</v>
      </c>
      <c r="K11" s="173">
        <v>1</v>
      </c>
      <c r="L11" s="170">
        <v>2</v>
      </c>
      <c r="M11" s="171">
        <v>1</v>
      </c>
      <c r="N11" s="170">
        <v>1</v>
      </c>
      <c r="O11" s="171">
        <v>1</v>
      </c>
      <c r="P11" s="172">
        <v>1</v>
      </c>
      <c r="Q11" s="173">
        <v>1</v>
      </c>
      <c r="R11" s="170">
        <v>1</v>
      </c>
      <c r="S11" s="171">
        <v>1</v>
      </c>
      <c r="T11" s="170">
        <v>1</v>
      </c>
      <c r="U11" s="171">
        <v>1</v>
      </c>
      <c r="V11" s="172">
        <f t="shared" si="0"/>
        <v>8</v>
      </c>
      <c r="W11" s="173">
        <f t="shared" si="1"/>
        <v>9</v>
      </c>
      <c r="X11" s="170">
        <f t="shared" si="2"/>
        <v>8</v>
      </c>
      <c r="Y11" s="171">
        <f t="shared" si="3"/>
        <v>8</v>
      </c>
      <c r="Z11" s="170">
        <v>1</v>
      </c>
      <c r="AA11" s="171">
        <v>1</v>
      </c>
      <c r="AB11" s="170">
        <v>0</v>
      </c>
      <c r="AC11" s="171">
        <v>0</v>
      </c>
      <c r="AD11" s="172">
        <v>1</v>
      </c>
      <c r="AE11" s="173">
        <v>1</v>
      </c>
      <c r="AF11" s="170">
        <v>1</v>
      </c>
      <c r="AG11" s="171">
        <v>1</v>
      </c>
      <c r="AH11" s="170">
        <v>0</v>
      </c>
      <c r="AI11" s="171">
        <v>0</v>
      </c>
      <c r="AJ11" s="172">
        <f t="shared" si="4"/>
        <v>3</v>
      </c>
      <c r="AK11" s="173">
        <f t="shared" si="5"/>
        <v>3</v>
      </c>
      <c r="AL11" s="170">
        <f t="shared" si="6"/>
        <v>3</v>
      </c>
      <c r="AM11" s="171">
        <f t="shared" si="7"/>
        <v>3</v>
      </c>
      <c r="AN11" s="179" t="s">
        <v>22</v>
      </c>
      <c r="AO11" s="180">
        <v>61</v>
      </c>
    </row>
    <row r="12" spans="1:41" ht="15">
      <c r="A12" s="165">
        <v>4</v>
      </c>
      <c r="B12" s="166" t="s">
        <v>220</v>
      </c>
      <c r="C12" s="167">
        <v>1988</v>
      </c>
      <c r="D12" s="234" t="s">
        <v>202</v>
      </c>
      <c r="E12" s="181" t="s">
        <v>22</v>
      </c>
      <c r="F12" s="170">
        <v>1</v>
      </c>
      <c r="G12" s="171">
        <v>1</v>
      </c>
      <c r="H12" s="170">
        <v>1</v>
      </c>
      <c r="I12" s="171">
        <v>1</v>
      </c>
      <c r="J12" s="172">
        <v>1</v>
      </c>
      <c r="K12" s="173">
        <v>1</v>
      </c>
      <c r="L12" s="170">
        <v>0</v>
      </c>
      <c r="M12" s="171">
        <v>1</v>
      </c>
      <c r="N12" s="170">
        <v>1</v>
      </c>
      <c r="O12" s="171">
        <v>1</v>
      </c>
      <c r="P12" s="172">
        <v>1</v>
      </c>
      <c r="Q12" s="173">
        <v>1</v>
      </c>
      <c r="R12" s="170">
        <v>1</v>
      </c>
      <c r="S12" s="171">
        <v>1</v>
      </c>
      <c r="T12" s="170">
        <v>1</v>
      </c>
      <c r="U12" s="171">
        <v>1</v>
      </c>
      <c r="V12" s="172">
        <f t="shared" si="0"/>
        <v>7</v>
      </c>
      <c r="W12" s="173">
        <f t="shared" si="1"/>
        <v>7</v>
      </c>
      <c r="X12" s="170">
        <f t="shared" si="2"/>
        <v>8</v>
      </c>
      <c r="Y12" s="171">
        <f t="shared" si="3"/>
        <v>8</v>
      </c>
      <c r="Z12" s="170">
        <v>1</v>
      </c>
      <c r="AA12" s="171">
        <v>1</v>
      </c>
      <c r="AB12" s="170">
        <v>2</v>
      </c>
      <c r="AC12" s="171">
        <v>1</v>
      </c>
      <c r="AD12" s="172">
        <v>1</v>
      </c>
      <c r="AE12" s="173">
        <v>1</v>
      </c>
      <c r="AF12" s="170">
        <v>0</v>
      </c>
      <c r="AG12" s="171">
        <v>3</v>
      </c>
      <c r="AH12" s="170">
        <v>0</v>
      </c>
      <c r="AI12" s="171">
        <v>0</v>
      </c>
      <c r="AJ12" s="172">
        <f t="shared" si="4"/>
        <v>3</v>
      </c>
      <c r="AK12" s="173">
        <f t="shared" si="5"/>
        <v>4</v>
      </c>
      <c r="AL12" s="170">
        <f t="shared" si="6"/>
        <v>4</v>
      </c>
      <c r="AM12" s="171">
        <f t="shared" si="7"/>
        <v>6</v>
      </c>
      <c r="AN12" s="179" t="s">
        <v>22</v>
      </c>
      <c r="AO12" s="180">
        <v>51</v>
      </c>
    </row>
    <row r="13" spans="1:41" ht="15">
      <c r="A13" s="165">
        <v>5</v>
      </c>
      <c r="B13" s="175" t="s">
        <v>91</v>
      </c>
      <c r="C13" s="176">
        <v>2001</v>
      </c>
      <c r="D13" s="235" t="s">
        <v>204</v>
      </c>
      <c r="E13" s="178">
        <v>1</v>
      </c>
      <c r="F13" s="170">
        <v>1</v>
      </c>
      <c r="G13" s="171">
        <v>1</v>
      </c>
      <c r="H13" s="170">
        <v>1</v>
      </c>
      <c r="I13" s="171">
        <v>1</v>
      </c>
      <c r="J13" s="172">
        <v>1</v>
      </c>
      <c r="K13" s="173">
        <v>1</v>
      </c>
      <c r="L13" s="170">
        <v>5</v>
      </c>
      <c r="M13" s="171">
        <v>3</v>
      </c>
      <c r="N13" s="170">
        <v>1</v>
      </c>
      <c r="O13" s="171">
        <v>1</v>
      </c>
      <c r="P13" s="172">
        <v>1</v>
      </c>
      <c r="Q13" s="173">
        <v>1</v>
      </c>
      <c r="R13" s="170">
        <v>1</v>
      </c>
      <c r="S13" s="171">
        <v>1</v>
      </c>
      <c r="T13" s="170">
        <v>1</v>
      </c>
      <c r="U13" s="171">
        <v>1</v>
      </c>
      <c r="V13" s="172">
        <f t="shared" si="0"/>
        <v>8</v>
      </c>
      <c r="W13" s="173">
        <f t="shared" si="1"/>
        <v>12</v>
      </c>
      <c r="X13" s="170">
        <f t="shared" si="2"/>
        <v>8</v>
      </c>
      <c r="Y13" s="171">
        <f t="shared" si="3"/>
        <v>10</v>
      </c>
      <c r="Z13" s="170">
        <v>1</v>
      </c>
      <c r="AA13" s="171">
        <v>1</v>
      </c>
      <c r="AB13" s="170">
        <v>3</v>
      </c>
      <c r="AC13" s="171">
        <v>3</v>
      </c>
      <c r="AD13" s="172">
        <v>1</v>
      </c>
      <c r="AE13" s="173">
        <v>1</v>
      </c>
      <c r="AF13" s="170">
        <v>0</v>
      </c>
      <c r="AG13" s="171">
        <v>5</v>
      </c>
      <c r="AH13" s="170">
        <v>0</v>
      </c>
      <c r="AI13" s="171">
        <v>0</v>
      </c>
      <c r="AJ13" s="172">
        <f t="shared" si="4"/>
        <v>3</v>
      </c>
      <c r="AK13" s="173">
        <f t="shared" si="5"/>
        <v>5</v>
      </c>
      <c r="AL13" s="170">
        <f t="shared" si="6"/>
        <v>4</v>
      </c>
      <c r="AM13" s="171">
        <f t="shared" si="7"/>
        <v>10</v>
      </c>
      <c r="AN13" s="179">
        <v>1</v>
      </c>
      <c r="AO13" s="180">
        <v>47</v>
      </c>
    </row>
    <row r="14" spans="1:41" ht="15">
      <c r="A14" s="165">
        <v>6</v>
      </c>
      <c r="B14" s="166" t="s">
        <v>176</v>
      </c>
      <c r="C14" s="167">
        <v>1997</v>
      </c>
      <c r="D14" s="234" t="s">
        <v>221</v>
      </c>
      <c r="E14" s="169" t="s">
        <v>22</v>
      </c>
      <c r="F14" s="183">
        <v>2</v>
      </c>
      <c r="G14" s="184">
        <v>2</v>
      </c>
      <c r="H14" s="183">
        <v>1</v>
      </c>
      <c r="I14" s="184">
        <v>1</v>
      </c>
      <c r="J14" s="185">
        <v>1</v>
      </c>
      <c r="K14" s="186">
        <v>1</v>
      </c>
      <c r="L14" s="183">
        <v>5</v>
      </c>
      <c r="M14" s="184">
        <v>2</v>
      </c>
      <c r="N14" s="183">
        <v>1</v>
      </c>
      <c r="O14" s="184">
        <v>1</v>
      </c>
      <c r="P14" s="185">
        <v>1</v>
      </c>
      <c r="Q14" s="186">
        <v>1</v>
      </c>
      <c r="R14" s="183">
        <v>1</v>
      </c>
      <c r="S14" s="184">
        <v>1</v>
      </c>
      <c r="T14" s="183">
        <v>1</v>
      </c>
      <c r="U14" s="184">
        <v>1</v>
      </c>
      <c r="V14" s="172">
        <f t="shared" si="0"/>
        <v>8</v>
      </c>
      <c r="W14" s="173">
        <f t="shared" si="1"/>
        <v>13</v>
      </c>
      <c r="X14" s="170">
        <f t="shared" si="2"/>
        <v>8</v>
      </c>
      <c r="Y14" s="171">
        <f t="shared" si="3"/>
        <v>10</v>
      </c>
      <c r="Z14" s="183">
        <v>3</v>
      </c>
      <c r="AA14" s="184">
        <v>1</v>
      </c>
      <c r="AB14" s="183">
        <v>0</v>
      </c>
      <c r="AC14" s="184">
        <v>0</v>
      </c>
      <c r="AD14" s="185">
        <v>1</v>
      </c>
      <c r="AE14" s="186">
        <v>1</v>
      </c>
      <c r="AF14" s="183">
        <v>0</v>
      </c>
      <c r="AG14" s="184">
        <v>1</v>
      </c>
      <c r="AH14" s="183">
        <v>2</v>
      </c>
      <c r="AI14" s="184">
        <v>2</v>
      </c>
      <c r="AJ14" s="172">
        <f t="shared" si="4"/>
        <v>3</v>
      </c>
      <c r="AK14" s="173">
        <f t="shared" si="5"/>
        <v>6</v>
      </c>
      <c r="AL14" s="170">
        <f t="shared" si="6"/>
        <v>4</v>
      </c>
      <c r="AM14" s="171">
        <f t="shared" si="7"/>
        <v>5</v>
      </c>
      <c r="AN14" s="174">
        <v>1</v>
      </c>
      <c r="AO14" s="180">
        <v>43</v>
      </c>
    </row>
    <row r="15" spans="1:41" ht="15">
      <c r="A15" s="165">
        <v>7</v>
      </c>
      <c r="B15" s="166" t="s">
        <v>222</v>
      </c>
      <c r="C15" s="167">
        <v>1991</v>
      </c>
      <c r="D15" s="234" t="s">
        <v>202</v>
      </c>
      <c r="E15" s="169">
        <v>2</v>
      </c>
      <c r="F15" s="170">
        <v>1</v>
      </c>
      <c r="G15" s="171">
        <v>1</v>
      </c>
      <c r="H15" s="170">
        <v>2</v>
      </c>
      <c r="I15" s="171">
        <v>1</v>
      </c>
      <c r="J15" s="170">
        <v>1</v>
      </c>
      <c r="K15" s="171">
        <v>1</v>
      </c>
      <c r="L15" s="170">
        <v>1</v>
      </c>
      <c r="M15" s="171">
        <v>1</v>
      </c>
      <c r="N15" s="170">
        <v>1</v>
      </c>
      <c r="O15" s="171">
        <v>1</v>
      </c>
      <c r="P15" s="170">
        <v>1</v>
      </c>
      <c r="Q15" s="171">
        <v>1</v>
      </c>
      <c r="R15" s="170">
        <v>1</v>
      </c>
      <c r="S15" s="171">
        <v>1</v>
      </c>
      <c r="T15" s="170">
        <v>1</v>
      </c>
      <c r="U15" s="171">
        <v>1</v>
      </c>
      <c r="V15" s="172">
        <f t="shared" si="0"/>
        <v>8</v>
      </c>
      <c r="W15" s="173">
        <f t="shared" si="1"/>
        <v>9</v>
      </c>
      <c r="X15" s="170">
        <f t="shared" si="2"/>
        <v>8</v>
      </c>
      <c r="Y15" s="171">
        <f t="shared" si="3"/>
        <v>8</v>
      </c>
      <c r="Z15" s="170">
        <v>0</v>
      </c>
      <c r="AA15" s="171">
        <v>1</v>
      </c>
      <c r="AB15" s="170">
        <v>0</v>
      </c>
      <c r="AC15" s="171">
        <v>1</v>
      </c>
      <c r="AD15" s="170">
        <v>1</v>
      </c>
      <c r="AE15" s="171">
        <v>1</v>
      </c>
      <c r="AF15" s="170">
        <v>0</v>
      </c>
      <c r="AG15" s="171">
        <v>1</v>
      </c>
      <c r="AH15" s="170">
        <v>1</v>
      </c>
      <c r="AI15" s="171">
        <v>1</v>
      </c>
      <c r="AJ15" s="172">
        <f t="shared" si="4"/>
        <v>2</v>
      </c>
      <c r="AK15" s="173">
        <f t="shared" si="5"/>
        <v>2</v>
      </c>
      <c r="AL15" s="170">
        <f t="shared" si="6"/>
        <v>5</v>
      </c>
      <c r="AM15" s="171">
        <f t="shared" si="7"/>
        <v>5</v>
      </c>
      <c r="AN15" s="179">
        <v>1</v>
      </c>
      <c r="AO15" s="180">
        <v>39</v>
      </c>
    </row>
    <row r="16" spans="1:41" ht="15">
      <c r="A16" s="165">
        <v>8</v>
      </c>
      <c r="B16" s="166" t="s">
        <v>223</v>
      </c>
      <c r="C16" s="167">
        <v>1988</v>
      </c>
      <c r="D16" s="234" t="s">
        <v>202</v>
      </c>
      <c r="E16" s="181">
        <v>1</v>
      </c>
      <c r="F16" s="170">
        <v>1</v>
      </c>
      <c r="G16" s="171">
        <v>1</v>
      </c>
      <c r="H16" s="170">
        <v>2</v>
      </c>
      <c r="I16" s="171">
        <v>2</v>
      </c>
      <c r="J16" s="172">
        <v>1</v>
      </c>
      <c r="K16" s="173">
        <v>1</v>
      </c>
      <c r="L16" s="170">
        <v>1</v>
      </c>
      <c r="M16" s="171">
        <v>1</v>
      </c>
      <c r="N16" s="170">
        <v>1</v>
      </c>
      <c r="O16" s="171">
        <v>1</v>
      </c>
      <c r="P16" s="172">
        <v>0</v>
      </c>
      <c r="Q16" s="173">
        <v>0</v>
      </c>
      <c r="R16" s="170">
        <v>1</v>
      </c>
      <c r="S16" s="171">
        <v>1</v>
      </c>
      <c r="T16" s="170">
        <v>1</v>
      </c>
      <c r="U16" s="171">
        <v>1</v>
      </c>
      <c r="V16" s="172">
        <f t="shared" si="0"/>
        <v>7</v>
      </c>
      <c r="W16" s="173">
        <f t="shared" si="1"/>
        <v>8</v>
      </c>
      <c r="X16" s="170">
        <f t="shared" si="2"/>
        <v>7</v>
      </c>
      <c r="Y16" s="171">
        <f t="shared" si="3"/>
        <v>8</v>
      </c>
      <c r="Z16" s="170">
        <v>1</v>
      </c>
      <c r="AA16" s="171">
        <v>1</v>
      </c>
      <c r="AB16" s="170">
        <v>0</v>
      </c>
      <c r="AC16" s="171">
        <v>3</v>
      </c>
      <c r="AD16" s="172">
        <v>1</v>
      </c>
      <c r="AE16" s="173">
        <v>1</v>
      </c>
      <c r="AF16" s="170">
        <v>0</v>
      </c>
      <c r="AG16" s="171">
        <v>2</v>
      </c>
      <c r="AH16" s="170">
        <v>0</v>
      </c>
      <c r="AI16" s="171">
        <v>0</v>
      </c>
      <c r="AJ16" s="172">
        <f t="shared" si="4"/>
        <v>2</v>
      </c>
      <c r="AK16" s="173">
        <f t="shared" si="5"/>
        <v>2</v>
      </c>
      <c r="AL16" s="170">
        <f t="shared" si="6"/>
        <v>4</v>
      </c>
      <c r="AM16" s="171">
        <f t="shared" si="7"/>
        <v>7</v>
      </c>
      <c r="AN16" s="174">
        <v>1</v>
      </c>
      <c r="AO16" s="180">
        <v>36</v>
      </c>
    </row>
    <row r="17" spans="1:41" ht="15">
      <c r="A17" s="165">
        <v>9</v>
      </c>
      <c r="B17" s="175" t="s">
        <v>120</v>
      </c>
      <c r="C17" s="176">
        <v>2001</v>
      </c>
      <c r="D17" s="235" t="s">
        <v>204</v>
      </c>
      <c r="E17" s="178">
        <v>1</v>
      </c>
      <c r="F17" s="170">
        <v>1</v>
      </c>
      <c r="G17" s="171">
        <v>1</v>
      </c>
      <c r="H17" s="170">
        <v>1</v>
      </c>
      <c r="I17" s="171">
        <v>1</v>
      </c>
      <c r="J17" s="172">
        <v>1</v>
      </c>
      <c r="K17" s="173">
        <v>1</v>
      </c>
      <c r="L17" s="170">
        <v>2</v>
      </c>
      <c r="M17" s="171">
        <v>1</v>
      </c>
      <c r="N17" s="170">
        <v>1</v>
      </c>
      <c r="O17" s="171">
        <v>1</v>
      </c>
      <c r="P17" s="172">
        <v>3</v>
      </c>
      <c r="Q17" s="173">
        <v>1</v>
      </c>
      <c r="R17" s="170">
        <v>2</v>
      </c>
      <c r="S17" s="171">
        <v>2</v>
      </c>
      <c r="T17" s="170">
        <v>1</v>
      </c>
      <c r="U17" s="171">
        <v>1</v>
      </c>
      <c r="V17" s="172">
        <f t="shared" si="0"/>
        <v>8</v>
      </c>
      <c r="W17" s="173">
        <f t="shared" si="1"/>
        <v>12</v>
      </c>
      <c r="X17" s="170">
        <f t="shared" si="2"/>
        <v>8</v>
      </c>
      <c r="Y17" s="171">
        <f t="shared" si="3"/>
        <v>9</v>
      </c>
      <c r="Z17" s="170">
        <v>1</v>
      </c>
      <c r="AA17" s="171">
        <v>1</v>
      </c>
      <c r="AB17" s="170">
        <v>0</v>
      </c>
      <c r="AC17" s="171">
        <v>2</v>
      </c>
      <c r="AD17" s="172">
        <v>1</v>
      </c>
      <c r="AE17" s="173">
        <v>1</v>
      </c>
      <c r="AF17" s="170">
        <v>0</v>
      </c>
      <c r="AG17" s="171">
        <v>4</v>
      </c>
      <c r="AH17" s="170">
        <v>0</v>
      </c>
      <c r="AI17" s="171">
        <v>0</v>
      </c>
      <c r="AJ17" s="172">
        <f t="shared" si="4"/>
        <v>2</v>
      </c>
      <c r="AK17" s="173">
        <f t="shared" si="5"/>
        <v>2</v>
      </c>
      <c r="AL17" s="170">
        <f t="shared" si="6"/>
        <v>4</v>
      </c>
      <c r="AM17" s="171">
        <f t="shared" si="7"/>
        <v>8</v>
      </c>
      <c r="AN17" s="179">
        <v>1</v>
      </c>
      <c r="AO17" s="180">
        <v>33</v>
      </c>
    </row>
    <row r="18" spans="1:41" ht="15">
      <c r="A18" s="165">
        <v>10</v>
      </c>
      <c r="B18" s="207" t="s">
        <v>93</v>
      </c>
      <c r="C18" s="208">
        <v>2002</v>
      </c>
      <c r="D18" s="236" t="s">
        <v>204</v>
      </c>
      <c r="E18" s="210">
        <v>1</v>
      </c>
      <c r="F18" s="170">
        <v>2</v>
      </c>
      <c r="G18" s="171">
        <v>2</v>
      </c>
      <c r="H18" s="170">
        <v>1</v>
      </c>
      <c r="I18" s="171">
        <v>1</v>
      </c>
      <c r="J18" s="172">
        <v>1</v>
      </c>
      <c r="K18" s="173">
        <v>1</v>
      </c>
      <c r="L18" s="170">
        <v>2</v>
      </c>
      <c r="M18" s="171">
        <v>1</v>
      </c>
      <c r="N18" s="170">
        <v>1</v>
      </c>
      <c r="O18" s="171">
        <v>1</v>
      </c>
      <c r="P18" s="172">
        <v>2</v>
      </c>
      <c r="Q18" s="173">
        <v>2</v>
      </c>
      <c r="R18" s="170">
        <v>1</v>
      </c>
      <c r="S18" s="171">
        <v>1</v>
      </c>
      <c r="T18" s="170">
        <v>1</v>
      </c>
      <c r="U18" s="171">
        <v>1</v>
      </c>
      <c r="V18" s="172">
        <f t="shared" si="0"/>
        <v>8</v>
      </c>
      <c r="W18" s="173">
        <f t="shared" si="1"/>
        <v>11</v>
      </c>
      <c r="X18" s="170">
        <f t="shared" si="2"/>
        <v>8</v>
      </c>
      <c r="Y18" s="171">
        <f t="shared" si="3"/>
        <v>10</v>
      </c>
      <c r="Z18" s="170">
        <v>1</v>
      </c>
      <c r="AA18" s="171">
        <v>1</v>
      </c>
      <c r="AB18" s="170">
        <v>0</v>
      </c>
      <c r="AC18" s="171">
        <v>0</v>
      </c>
      <c r="AD18" s="172">
        <v>1</v>
      </c>
      <c r="AE18" s="173">
        <v>1</v>
      </c>
      <c r="AF18" s="170">
        <v>0</v>
      </c>
      <c r="AG18" s="171">
        <v>1</v>
      </c>
      <c r="AH18" s="170">
        <v>0</v>
      </c>
      <c r="AI18" s="171">
        <v>0</v>
      </c>
      <c r="AJ18" s="172">
        <f t="shared" si="4"/>
        <v>2</v>
      </c>
      <c r="AK18" s="173">
        <f t="shared" si="5"/>
        <v>2</v>
      </c>
      <c r="AL18" s="170">
        <f t="shared" si="6"/>
        <v>3</v>
      </c>
      <c r="AM18" s="171">
        <f t="shared" si="7"/>
        <v>3</v>
      </c>
      <c r="AN18" s="174">
        <v>1</v>
      </c>
      <c r="AO18" s="180">
        <v>30</v>
      </c>
    </row>
    <row r="19" spans="1:41" ht="15">
      <c r="A19" s="165">
        <v>11</v>
      </c>
      <c r="B19" s="166" t="s">
        <v>99</v>
      </c>
      <c r="C19" s="167">
        <v>1985</v>
      </c>
      <c r="D19" s="234" t="s">
        <v>203</v>
      </c>
      <c r="E19" s="181">
        <v>1</v>
      </c>
      <c r="F19" s="170">
        <v>1</v>
      </c>
      <c r="G19" s="171">
        <v>1</v>
      </c>
      <c r="H19" s="170">
        <v>1</v>
      </c>
      <c r="I19" s="171">
        <v>1</v>
      </c>
      <c r="J19" s="172">
        <v>1</v>
      </c>
      <c r="K19" s="173">
        <v>1</v>
      </c>
      <c r="L19" s="170">
        <v>4</v>
      </c>
      <c r="M19" s="171">
        <v>1</v>
      </c>
      <c r="N19" s="170">
        <v>3</v>
      </c>
      <c r="O19" s="171">
        <v>3</v>
      </c>
      <c r="P19" s="172">
        <v>3</v>
      </c>
      <c r="Q19" s="173">
        <v>1</v>
      </c>
      <c r="R19" s="170">
        <v>1</v>
      </c>
      <c r="S19" s="171">
        <v>1</v>
      </c>
      <c r="T19" s="170">
        <v>1</v>
      </c>
      <c r="U19" s="171">
        <v>1</v>
      </c>
      <c r="V19" s="172">
        <f t="shared" si="0"/>
        <v>8</v>
      </c>
      <c r="W19" s="173">
        <f t="shared" si="1"/>
        <v>15</v>
      </c>
      <c r="X19" s="170">
        <f t="shared" si="2"/>
        <v>8</v>
      </c>
      <c r="Y19" s="171">
        <f t="shared" si="3"/>
        <v>10</v>
      </c>
      <c r="Z19" s="170">
        <v>0</v>
      </c>
      <c r="AA19" s="171">
        <v>5</v>
      </c>
      <c r="AB19" s="170">
        <v>0</v>
      </c>
      <c r="AC19" s="171">
        <v>2</v>
      </c>
      <c r="AD19" s="172">
        <v>1</v>
      </c>
      <c r="AE19" s="173">
        <v>1</v>
      </c>
      <c r="AF19" s="170">
        <v>4</v>
      </c>
      <c r="AG19" s="171">
        <v>2</v>
      </c>
      <c r="AH19" s="170">
        <v>0</v>
      </c>
      <c r="AI19" s="171">
        <v>0</v>
      </c>
      <c r="AJ19" s="172">
        <f t="shared" si="4"/>
        <v>2</v>
      </c>
      <c r="AK19" s="173">
        <f t="shared" si="5"/>
        <v>5</v>
      </c>
      <c r="AL19" s="170">
        <f t="shared" si="6"/>
        <v>4</v>
      </c>
      <c r="AM19" s="171">
        <f t="shared" si="7"/>
        <v>10</v>
      </c>
      <c r="AN19" s="179">
        <v>1</v>
      </c>
      <c r="AO19" s="180">
        <v>27</v>
      </c>
    </row>
    <row r="20" spans="1:41" ht="15">
      <c r="A20" s="188">
        <v>12</v>
      </c>
      <c r="B20" s="189" t="s">
        <v>224</v>
      </c>
      <c r="C20" s="237">
        <v>1990</v>
      </c>
      <c r="D20" s="238" t="s">
        <v>204</v>
      </c>
      <c r="E20" s="192">
        <v>2</v>
      </c>
      <c r="F20" s="199">
        <v>1</v>
      </c>
      <c r="G20" s="200">
        <v>1</v>
      </c>
      <c r="H20" s="199">
        <v>1</v>
      </c>
      <c r="I20" s="200">
        <v>1</v>
      </c>
      <c r="J20" s="197">
        <v>1</v>
      </c>
      <c r="K20" s="198">
        <v>1</v>
      </c>
      <c r="L20" s="199">
        <v>3</v>
      </c>
      <c r="M20" s="200">
        <v>1</v>
      </c>
      <c r="N20" s="199">
        <v>1</v>
      </c>
      <c r="O20" s="200">
        <v>1</v>
      </c>
      <c r="P20" s="197">
        <v>3</v>
      </c>
      <c r="Q20" s="198">
        <v>3</v>
      </c>
      <c r="R20" s="199">
        <v>3</v>
      </c>
      <c r="S20" s="200">
        <v>2</v>
      </c>
      <c r="T20" s="199">
        <v>1</v>
      </c>
      <c r="U20" s="200">
        <v>1</v>
      </c>
      <c r="V20" s="197">
        <f t="shared" si="0"/>
        <v>8</v>
      </c>
      <c r="W20" s="198">
        <f t="shared" si="1"/>
        <v>14</v>
      </c>
      <c r="X20" s="199">
        <f t="shared" si="2"/>
        <v>8</v>
      </c>
      <c r="Y20" s="200">
        <f t="shared" si="3"/>
        <v>11</v>
      </c>
      <c r="Z20" s="199">
        <v>0</v>
      </c>
      <c r="AA20" s="200">
        <v>1</v>
      </c>
      <c r="AB20" s="199">
        <v>0</v>
      </c>
      <c r="AC20" s="200">
        <v>0</v>
      </c>
      <c r="AD20" s="197">
        <v>2</v>
      </c>
      <c r="AE20" s="198">
        <v>2</v>
      </c>
      <c r="AF20" s="199">
        <v>0</v>
      </c>
      <c r="AG20" s="200">
        <v>0</v>
      </c>
      <c r="AH20" s="199">
        <v>0</v>
      </c>
      <c r="AI20" s="200">
        <v>0</v>
      </c>
      <c r="AJ20" s="197">
        <f t="shared" si="4"/>
        <v>1</v>
      </c>
      <c r="AK20" s="198">
        <f t="shared" si="5"/>
        <v>2</v>
      </c>
      <c r="AL20" s="199">
        <f t="shared" si="6"/>
        <v>2</v>
      </c>
      <c r="AM20" s="200">
        <f t="shared" si="7"/>
        <v>3</v>
      </c>
      <c r="AN20" s="239">
        <v>1</v>
      </c>
      <c r="AO20" s="240">
        <v>24</v>
      </c>
    </row>
    <row r="21" spans="1:41" ht="15">
      <c r="A21" s="227">
        <v>13</v>
      </c>
      <c r="B21" s="241" t="s">
        <v>89</v>
      </c>
      <c r="C21" s="242">
        <v>1986</v>
      </c>
      <c r="D21" s="243" t="s">
        <v>204</v>
      </c>
      <c r="E21" s="244" t="s">
        <v>22</v>
      </c>
      <c r="F21" s="201">
        <v>2</v>
      </c>
      <c r="G21" s="203">
        <v>2</v>
      </c>
      <c r="H21" s="201">
        <v>1</v>
      </c>
      <c r="I21" s="203">
        <v>1</v>
      </c>
      <c r="J21" s="232">
        <v>1</v>
      </c>
      <c r="K21" s="202">
        <v>1</v>
      </c>
      <c r="L21" s="201">
        <v>0</v>
      </c>
      <c r="M21" s="203">
        <v>3</v>
      </c>
      <c r="N21" s="201">
        <v>2</v>
      </c>
      <c r="O21" s="203">
        <v>1</v>
      </c>
      <c r="P21" s="232">
        <v>1</v>
      </c>
      <c r="Q21" s="202">
        <v>1</v>
      </c>
      <c r="R21" s="201">
        <v>1</v>
      </c>
      <c r="S21" s="203">
        <v>1</v>
      </c>
      <c r="T21" s="201">
        <v>1</v>
      </c>
      <c r="U21" s="203">
        <v>1</v>
      </c>
      <c r="V21" s="232">
        <f t="shared" si="0"/>
        <v>7</v>
      </c>
      <c r="W21" s="202">
        <f t="shared" si="1"/>
        <v>9</v>
      </c>
      <c r="X21" s="201">
        <f t="shared" si="2"/>
        <v>8</v>
      </c>
      <c r="Y21" s="203">
        <f t="shared" si="3"/>
        <v>11</v>
      </c>
      <c r="Z21" s="204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6"/>
      <c r="AN21" s="227">
        <v>1</v>
      </c>
      <c r="AO21" s="165">
        <v>22</v>
      </c>
    </row>
    <row r="22" spans="1:41" ht="15">
      <c r="A22" s="165">
        <v>14</v>
      </c>
      <c r="B22" s="166" t="s">
        <v>225</v>
      </c>
      <c r="C22" s="167">
        <v>1982</v>
      </c>
      <c r="D22" s="234" t="s">
        <v>204</v>
      </c>
      <c r="E22" s="169">
        <v>1</v>
      </c>
      <c r="F22" s="170">
        <v>1</v>
      </c>
      <c r="G22" s="171">
        <v>1</v>
      </c>
      <c r="H22" s="170">
        <v>5</v>
      </c>
      <c r="I22" s="171">
        <v>1</v>
      </c>
      <c r="J22" s="172">
        <v>1</v>
      </c>
      <c r="K22" s="173">
        <v>1</v>
      </c>
      <c r="L22" s="170">
        <v>0</v>
      </c>
      <c r="M22" s="171">
        <v>1</v>
      </c>
      <c r="N22" s="170">
        <v>1</v>
      </c>
      <c r="O22" s="171">
        <v>1</v>
      </c>
      <c r="P22" s="172">
        <v>1</v>
      </c>
      <c r="Q22" s="173">
        <v>1</v>
      </c>
      <c r="R22" s="170">
        <v>2</v>
      </c>
      <c r="S22" s="171">
        <v>2</v>
      </c>
      <c r="T22" s="170">
        <v>1</v>
      </c>
      <c r="U22" s="171">
        <v>1</v>
      </c>
      <c r="V22" s="172">
        <f t="shared" si="0"/>
        <v>7</v>
      </c>
      <c r="W22" s="173">
        <f t="shared" si="1"/>
        <v>12</v>
      </c>
      <c r="X22" s="170">
        <f t="shared" si="2"/>
        <v>8</v>
      </c>
      <c r="Y22" s="171">
        <f t="shared" si="3"/>
        <v>9</v>
      </c>
      <c r="Z22" s="211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3"/>
      <c r="AN22" s="165">
        <v>1</v>
      </c>
      <c r="AO22" s="180"/>
    </row>
    <row r="23" spans="1:41" ht="15">
      <c r="A23" s="245">
        <v>15</v>
      </c>
      <c r="B23" s="207" t="s">
        <v>129</v>
      </c>
      <c r="C23" s="208">
        <v>1994</v>
      </c>
      <c r="D23" s="236" t="s">
        <v>202</v>
      </c>
      <c r="E23" s="210">
        <v>1</v>
      </c>
      <c r="F23" s="170">
        <v>1</v>
      </c>
      <c r="G23" s="171">
        <v>1</v>
      </c>
      <c r="H23" s="170">
        <v>2</v>
      </c>
      <c r="I23" s="171">
        <v>2</v>
      </c>
      <c r="J23" s="172">
        <v>1</v>
      </c>
      <c r="K23" s="173">
        <v>1</v>
      </c>
      <c r="L23" s="170">
        <v>0</v>
      </c>
      <c r="M23" s="171">
        <v>2</v>
      </c>
      <c r="N23" s="170">
        <v>2</v>
      </c>
      <c r="O23" s="171">
        <v>1</v>
      </c>
      <c r="P23" s="172">
        <v>3</v>
      </c>
      <c r="Q23" s="173">
        <v>3</v>
      </c>
      <c r="R23" s="170">
        <v>1</v>
      </c>
      <c r="S23" s="171">
        <v>1</v>
      </c>
      <c r="T23" s="170">
        <v>2</v>
      </c>
      <c r="U23" s="171">
        <v>1</v>
      </c>
      <c r="V23" s="246">
        <f t="shared" si="0"/>
        <v>7</v>
      </c>
      <c r="W23" s="247">
        <f t="shared" si="1"/>
        <v>12</v>
      </c>
      <c r="X23" s="248">
        <f t="shared" si="2"/>
        <v>8</v>
      </c>
      <c r="Y23" s="249">
        <f t="shared" si="3"/>
        <v>12</v>
      </c>
      <c r="Z23" s="211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3"/>
      <c r="AN23" s="180">
        <v>1</v>
      </c>
      <c r="AO23" s="180">
        <v>19</v>
      </c>
    </row>
    <row r="24" spans="1:41" ht="15">
      <c r="A24" s="245">
        <v>15</v>
      </c>
      <c r="B24" s="166" t="s">
        <v>133</v>
      </c>
      <c r="C24" s="167">
        <v>1995</v>
      </c>
      <c r="D24" s="234" t="s">
        <v>205</v>
      </c>
      <c r="E24" s="181">
        <v>2</v>
      </c>
      <c r="F24" s="170">
        <v>3</v>
      </c>
      <c r="G24" s="171">
        <v>3</v>
      </c>
      <c r="H24" s="170">
        <v>2</v>
      </c>
      <c r="I24" s="171">
        <v>2</v>
      </c>
      <c r="J24" s="172">
        <v>1</v>
      </c>
      <c r="K24" s="173">
        <v>1</v>
      </c>
      <c r="L24" s="170">
        <v>0</v>
      </c>
      <c r="M24" s="171">
        <v>1</v>
      </c>
      <c r="N24" s="170">
        <v>2</v>
      </c>
      <c r="O24" s="171">
        <v>2</v>
      </c>
      <c r="P24" s="172">
        <v>1</v>
      </c>
      <c r="Q24" s="173">
        <v>1</v>
      </c>
      <c r="R24" s="170">
        <v>1</v>
      </c>
      <c r="S24" s="171">
        <v>1</v>
      </c>
      <c r="T24" s="170">
        <v>2</v>
      </c>
      <c r="U24" s="171">
        <v>1</v>
      </c>
      <c r="V24" s="246">
        <f t="shared" si="0"/>
        <v>7</v>
      </c>
      <c r="W24" s="247">
        <f t="shared" si="1"/>
        <v>12</v>
      </c>
      <c r="X24" s="248">
        <f t="shared" si="2"/>
        <v>8</v>
      </c>
      <c r="Y24" s="249">
        <f t="shared" si="3"/>
        <v>12</v>
      </c>
      <c r="Z24" s="211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3"/>
      <c r="AN24" s="165">
        <v>1</v>
      </c>
      <c r="AO24" s="180">
        <v>19</v>
      </c>
    </row>
    <row r="25" spans="1:41" ht="15">
      <c r="A25" s="165">
        <v>15</v>
      </c>
      <c r="B25" s="215" t="s">
        <v>137</v>
      </c>
      <c r="C25" s="216">
        <v>2000</v>
      </c>
      <c r="D25" s="250" t="s">
        <v>204</v>
      </c>
      <c r="E25" s="218">
        <v>1</v>
      </c>
      <c r="F25" s="170">
        <v>1</v>
      </c>
      <c r="G25" s="171">
        <v>1</v>
      </c>
      <c r="H25" s="170">
        <v>3</v>
      </c>
      <c r="I25" s="171">
        <v>1</v>
      </c>
      <c r="J25" s="172">
        <v>1</v>
      </c>
      <c r="K25" s="173">
        <v>1</v>
      </c>
      <c r="L25" s="170">
        <v>0</v>
      </c>
      <c r="M25" s="171">
        <v>4</v>
      </c>
      <c r="N25" s="170">
        <v>1</v>
      </c>
      <c r="O25" s="171">
        <v>1</v>
      </c>
      <c r="P25" s="172">
        <v>3</v>
      </c>
      <c r="Q25" s="173">
        <v>2</v>
      </c>
      <c r="R25" s="170">
        <v>2</v>
      </c>
      <c r="S25" s="171">
        <v>1</v>
      </c>
      <c r="T25" s="170">
        <v>1</v>
      </c>
      <c r="U25" s="171">
        <v>1</v>
      </c>
      <c r="V25" s="172">
        <f t="shared" si="0"/>
        <v>7</v>
      </c>
      <c r="W25" s="173">
        <f t="shared" si="1"/>
        <v>12</v>
      </c>
      <c r="X25" s="170">
        <f t="shared" si="2"/>
        <v>8</v>
      </c>
      <c r="Y25" s="171">
        <f t="shared" si="3"/>
        <v>12</v>
      </c>
      <c r="Z25" s="211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3"/>
      <c r="AN25" s="180">
        <v>1</v>
      </c>
      <c r="AO25" s="180"/>
    </row>
    <row r="26" spans="1:41" ht="15">
      <c r="A26" s="165">
        <v>18</v>
      </c>
      <c r="B26" s="207" t="s">
        <v>226</v>
      </c>
      <c r="C26" s="208">
        <v>1998</v>
      </c>
      <c r="D26" s="236" t="s">
        <v>221</v>
      </c>
      <c r="E26" s="210" t="s">
        <v>22</v>
      </c>
      <c r="F26" s="170">
        <v>1</v>
      </c>
      <c r="G26" s="171">
        <v>1</v>
      </c>
      <c r="H26" s="170">
        <v>2</v>
      </c>
      <c r="I26" s="171">
        <v>2</v>
      </c>
      <c r="J26" s="172">
        <v>1</v>
      </c>
      <c r="K26" s="173">
        <v>1</v>
      </c>
      <c r="L26" s="170">
        <v>0</v>
      </c>
      <c r="M26" s="171">
        <v>5</v>
      </c>
      <c r="N26" s="170">
        <v>1</v>
      </c>
      <c r="O26" s="171">
        <v>1</v>
      </c>
      <c r="P26" s="172">
        <v>3</v>
      </c>
      <c r="Q26" s="173">
        <v>1</v>
      </c>
      <c r="R26" s="170">
        <v>2</v>
      </c>
      <c r="S26" s="171">
        <v>1</v>
      </c>
      <c r="T26" s="170">
        <v>2</v>
      </c>
      <c r="U26" s="171">
        <v>1</v>
      </c>
      <c r="V26" s="172">
        <f t="shared" si="0"/>
        <v>7</v>
      </c>
      <c r="W26" s="173">
        <f t="shared" si="1"/>
        <v>12</v>
      </c>
      <c r="X26" s="170">
        <f t="shared" si="2"/>
        <v>8</v>
      </c>
      <c r="Y26" s="171">
        <f t="shared" si="3"/>
        <v>13</v>
      </c>
      <c r="Z26" s="211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3"/>
      <c r="AN26" s="165">
        <v>1</v>
      </c>
      <c r="AO26" s="180">
        <v>16</v>
      </c>
    </row>
    <row r="27" spans="1:41" ht="15">
      <c r="A27" s="165">
        <v>19</v>
      </c>
      <c r="B27" s="207" t="s">
        <v>101</v>
      </c>
      <c r="C27" s="208">
        <v>1986</v>
      </c>
      <c r="D27" s="236" t="s">
        <v>204</v>
      </c>
      <c r="E27" s="210">
        <v>1</v>
      </c>
      <c r="F27" s="170">
        <v>1</v>
      </c>
      <c r="G27" s="171">
        <v>1</v>
      </c>
      <c r="H27" s="170">
        <v>2</v>
      </c>
      <c r="I27" s="171">
        <v>2</v>
      </c>
      <c r="J27" s="172">
        <v>3</v>
      </c>
      <c r="K27" s="173">
        <v>1</v>
      </c>
      <c r="L27" s="170">
        <v>0</v>
      </c>
      <c r="M27" s="171">
        <v>1</v>
      </c>
      <c r="N27" s="170">
        <v>1</v>
      </c>
      <c r="O27" s="171">
        <v>1</v>
      </c>
      <c r="P27" s="172">
        <v>3</v>
      </c>
      <c r="Q27" s="173">
        <v>3</v>
      </c>
      <c r="R27" s="170">
        <v>2</v>
      </c>
      <c r="S27" s="171">
        <v>1</v>
      </c>
      <c r="T27" s="170">
        <v>1</v>
      </c>
      <c r="U27" s="171">
        <v>1</v>
      </c>
      <c r="V27" s="172">
        <f t="shared" si="0"/>
        <v>7</v>
      </c>
      <c r="W27" s="173">
        <f t="shared" si="1"/>
        <v>13</v>
      </c>
      <c r="X27" s="170">
        <f t="shared" si="2"/>
        <v>8</v>
      </c>
      <c r="Y27" s="171">
        <f t="shared" si="3"/>
        <v>11</v>
      </c>
      <c r="Z27" s="211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3"/>
      <c r="AN27" s="180">
        <v>1</v>
      </c>
      <c r="AO27" s="180"/>
    </row>
    <row r="28" spans="1:41" ht="15">
      <c r="A28" s="165">
        <v>20</v>
      </c>
      <c r="B28" s="166" t="s">
        <v>112</v>
      </c>
      <c r="C28" s="167">
        <v>2000</v>
      </c>
      <c r="D28" s="234" t="s">
        <v>221</v>
      </c>
      <c r="E28" s="181">
        <v>1</v>
      </c>
      <c r="F28" s="170">
        <v>1</v>
      </c>
      <c r="G28" s="171">
        <v>1</v>
      </c>
      <c r="H28" s="170">
        <v>3</v>
      </c>
      <c r="I28" s="171">
        <v>1</v>
      </c>
      <c r="J28" s="172">
        <v>1</v>
      </c>
      <c r="K28" s="173">
        <v>1</v>
      </c>
      <c r="L28" s="170">
        <v>0</v>
      </c>
      <c r="M28" s="171">
        <v>0</v>
      </c>
      <c r="N28" s="170">
        <v>2</v>
      </c>
      <c r="O28" s="171">
        <v>2</v>
      </c>
      <c r="P28" s="172">
        <v>4</v>
      </c>
      <c r="Q28" s="173">
        <v>2</v>
      </c>
      <c r="R28" s="170">
        <v>1</v>
      </c>
      <c r="S28" s="171">
        <v>1</v>
      </c>
      <c r="T28" s="170">
        <v>4</v>
      </c>
      <c r="U28" s="171">
        <v>1</v>
      </c>
      <c r="V28" s="172">
        <f t="shared" si="0"/>
        <v>7</v>
      </c>
      <c r="W28" s="173">
        <f t="shared" si="1"/>
        <v>16</v>
      </c>
      <c r="X28" s="170">
        <f t="shared" si="2"/>
        <v>7</v>
      </c>
      <c r="Y28" s="171">
        <f t="shared" si="3"/>
        <v>9</v>
      </c>
      <c r="Z28" s="211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3"/>
      <c r="AN28" s="165">
        <v>1</v>
      </c>
      <c r="AO28" s="180">
        <v>14</v>
      </c>
    </row>
    <row r="29" spans="1:41" ht="15">
      <c r="A29" s="165">
        <v>21</v>
      </c>
      <c r="B29" s="215" t="s">
        <v>105</v>
      </c>
      <c r="C29" s="216">
        <v>1990</v>
      </c>
      <c r="D29" s="250" t="s">
        <v>202</v>
      </c>
      <c r="E29" s="218">
        <v>2</v>
      </c>
      <c r="F29" s="170">
        <v>4</v>
      </c>
      <c r="G29" s="171">
        <v>4</v>
      </c>
      <c r="H29" s="170">
        <v>0</v>
      </c>
      <c r="I29" s="171">
        <v>0</v>
      </c>
      <c r="J29" s="172">
        <v>2</v>
      </c>
      <c r="K29" s="173">
        <v>1</v>
      </c>
      <c r="L29" s="170">
        <v>5</v>
      </c>
      <c r="M29" s="171">
        <v>2</v>
      </c>
      <c r="N29" s="170">
        <v>1</v>
      </c>
      <c r="O29" s="171">
        <v>1</v>
      </c>
      <c r="P29" s="172">
        <v>2</v>
      </c>
      <c r="Q29" s="173">
        <v>2</v>
      </c>
      <c r="R29" s="170">
        <v>1</v>
      </c>
      <c r="S29" s="171">
        <v>1</v>
      </c>
      <c r="T29" s="170">
        <v>1</v>
      </c>
      <c r="U29" s="171">
        <v>1</v>
      </c>
      <c r="V29" s="172">
        <f t="shared" si="0"/>
        <v>7</v>
      </c>
      <c r="W29" s="173">
        <f t="shared" si="1"/>
        <v>16</v>
      </c>
      <c r="X29" s="170">
        <f t="shared" si="2"/>
        <v>7</v>
      </c>
      <c r="Y29" s="171">
        <f t="shared" si="3"/>
        <v>12</v>
      </c>
      <c r="Z29" s="211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3"/>
      <c r="AN29" s="245">
        <v>1</v>
      </c>
      <c r="AO29" s="180">
        <v>12</v>
      </c>
    </row>
    <row r="30" spans="1:41" ht="15">
      <c r="A30" s="165">
        <v>22</v>
      </c>
      <c r="B30" s="207" t="s">
        <v>116</v>
      </c>
      <c r="C30" s="208">
        <v>1997</v>
      </c>
      <c r="D30" s="236" t="s">
        <v>202</v>
      </c>
      <c r="E30" s="210" t="s">
        <v>22</v>
      </c>
      <c r="F30" s="170">
        <v>2</v>
      </c>
      <c r="G30" s="171">
        <v>2</v>
      </c>
      <c r="H30" s="170">
        <v>5</v>
      </c>
      <c r="I30" s="171">
        <v>5</v>
      </c>
      <c r="J30" s="172">
        <v>1</v>
      </c>
      <c r="K30" s="173">
        <v>1</v>
      </c>
      <c r="L30" s="170">
        <v>0</v>
      </c>
      <c r="M30" s="171">
        <v>1</v>
      </c>
      <c r="N30" s="170">
        <v>3</v>
      </c>
      <c r="O30" s="171">
        <v>2</v>
      </c>
      <c r="P30" s="172">
        <v>4</v>
      </c>
      <c r="Q30" s="173">
        <v>2</v>
      </c>
      <c r="R30" s="170">
        <v>1</v>
      </c>
      <c r="S30" s="171">
        <v>1</v>
      </c>
      <c r="T30" s="170">
        <v>1</v>
      </c>
      <c r="U30" s="171">
        <v>1</v>
      </c>
      <c r="V30" s="172">
        <f t="shared" si="0"/>
        <v>7</v>
      </c>
      <c r="W30" s="173">
        <f t="shared" si="1"/>
        <v>17</v>
      </c>
      <c r="X30" s="170">
        <f t="shared" si="2"/>
        <v>8</v>
      </c>
      <c r="Y30" s="171">
        <f t="shared" si="3"/>
        <v>15</v>
      </c>
      <c r="Z30" s="211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3"/>
      <c r="AN30" s="180">
        <v>2</v>
      </c>
      <c r="AO30" s="180">
        <v>10</v>
      </c>
    </row>
    <row r="31" spans="1:41" ht="15">
      <c r="A31" s="165">
        <v>23</v>
      </c>
      <c r="B31" s="166" t="s">
        <v>96</v>
      </c>
      <c r="C31" s="167">
        <v>1980</v>
      </c>
      <c r="D31" s="234" t="s">
        <v>205</v>
      </c>
      <c r="E31" s="181" t="s">
        <v>22</v>
      </c>
      <c r="F31" s="170">
        <v>3</v>
      </c>
      <c r="G31" s="171">
        <v>3</v>
      </c>
      <c r="H31" s="170">
        <v>2</v>
      </c>
      <c r="I31" s="171">
        <v>2</v>
      </c>
      <c r="J31" s="172">
        <v>5</v>
      </c>
      <c r="K31" s="173">
        <v>1</v>
      </c>
      <c r="L31" s="170">
        <v>0</v>
      </c>
      <c r="M31" s="171">
        <v>0</v>
      </c>
      <c r="N31" s="170">
        <v>1</v>
      </c>
      <c r="O31" s="171">
        <v>1</v>
      </c>
      <c r="P31" s="172">
        <v>2</v>
      </c>
      <c r="Q31" s="173">
        <v>1</v>
      </c>
      <c r="R31" s="170">
        <v>4</v>
      </c>
      <c r="S31" s="171">
        <v>1</v>
      </c>
      <c r="T31" s="170">
        <v>1</v>
      </c>
      <c r="U31" s="171">
        <v>1</v>
      </c>
      <c r="V31" s="172">
        <f t="shared" si="0"/>
        <v>7</v>
      </c>
      <c r="W31" s="173">
        <f t="shared" si="1"/>
        <v>18</v>
      </c>
      <c r="X31" s="170">
        <f t="shared" si="2"/>
        <v>7</v>
      </c>
      <c r="Y31" s="171">
        <f t="shared" si="3"/>
        <v>10</v>
      </c>
      <c r="Z31" s="211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3"/>
      <c r="AN31" s="180">
        <v>2</v>
      </c>
      <c r="AO31" s="180">
        <v>8</v>
      </c>
    </row>
    <row r="32" spans="1:41" ht="15">
      <c r="A32" s="165">
        <v>24</v>
      </c>
      <c r="B32" s="215" t="s">
        <v>227</v>
      </c>
      <c r="C32" s="216">
        <v>1985</v>
      </c>
      <c r="D32" s="250" t="s">
        <v>202</v>
      </c>
      <c r="E32" s="218">
        <v>3</v>
      </c>
      <c r="F32" s="170">
        <v>4</v>
      </c>
      <c r="G32" s="171">
        <v>4</v>
      </c>
      <c r="H32" s="170">
        <v>3</v>
      </c>
      <c r="I32" s="171">
        <v>2</v>
      </c>
      <c r="J32" s="172">
        <v>2</v>
      </c>
      <c r="K32" s="173">
        <v>1</v>
      </c>
      <c r="L32" s="170">
        <v>0</v>
      </c>
      <c r="M32" s="171">
        <v>1</v>
      </c>
      <c r="N32" s="170">
        <v>3</v>
      </c>
      <c r="O32" s="171">
        <v>1</v>
      </c>
      <c r="P32" s="172">
        <v>5</v>
      </c>
      <c r="Q32" s="173">
        <v>2</v>
      </c>
      <c r="R32" s="170">
        <v>1</v>
      </c>
      <c r="S32" s="171">
        <v>1</v>
      </c>
      <c r="T32" s="170">
        <v>2</v>
      </c>
      <c r="U32" s="171">
        <v>1</v>
      </c>
      <c r="V32" s="172">
        <f t="shared" si="0"/>
        <v>7</v>
      </c>
      <c r="W32" s="173">
        <f t="shared" si="1"/>
        <v>20</v>
      </c>
      <c r="X32" s="170">
        <f t="shared" si="2"/>
        <v>8</v>
      </c>
      <c r="Y32" s="171">
        <f t="shared" si="3"/>
        <v>13</v>
      </c>
      <c r="Z32" s="211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3"/>
      <c r="AN32" s="180">
        <v>2</v>
      </c>
      <c r="AO32" s="180"/>
    </row>
    <row r="33" spans="1:41" ht="15">
      <c r="A33" s="165">
        <v>25</v>
      </c>
      <c r="B33" s="207" t="s">
        <v>131</v>
      </c>
      <c r="C33" s="208">
        <v>1996</v>
      </c>
      <c r="D33" s="236" t="s">
        <v>221</v>
      </c>
      <c r="E33" s="210" t="s">
        <v>22</v>
      </c>
      <c r="F33" s="170">
        <v>1</v>
      </c>
      <c r="G33" s="171">
        <v>1</v>
      </c>
      <c r="H33" s="170">
        <v>1</v>
      </c>
      <c r="I33" s="171">
        <v>1</v>
      </c>
      <c r="J33" s="172">
        <v>1</v>
      </c>
      <c r="K33" s="173">
        <v>1</v>
      </c>
      <c r="L33" s="170">
        <v>0</v>
      </c>
      <c r="M33" s="171">
        <v>1</v>
      </c>
      <c r="N33" s="170">
        <v>1</v>
      </c>
      <c r="O33" s="171">
        <v>1</v>
      </c>
      <c r="P33" s="172">
        <v>0</v>
      </c>
      <c r="Q33" s="173">
        <v>0</v>
      </c>
      <c r="R33" s="170">
        <v>3</v>
      </c>
      <c r="S33" s="171">
        <v>1</v>
      </c>
      <c r="T33" s="170">
        <v>1</v>
      </c>
      <c r="U33" s="171">
        <v>1</v>
      </c>
      <c r="V33" s="172">
        <f t="shared" si="0"/>
        <v>6</v>
      </c>
      <c r="W33" s="173">
        <f t="shared" si="1"/>
        <v>8</v>
      </c>
      <c r="X33" s="170">
        <f t="shared" si="2"/>
        <v>7</v>
      </c>
      <c r="Y33" s="171">
        <f t="shared" si="3"/>
        <v>7</v>
      </c>
      <c r="Z33" s="211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3"/>
      <c r="AN33" s="180">
        <v>2</v>
      </c>
      <c r="AO33" s="180">
        <v>6</v>
      </c>
    </row>
    <row r="34" spans="1:41" ht="15">
      <c r="A34" s="165">
        <v>26</v>
      </c>
      <c r="B34" s="166" t="s">
        <v>132</v>
      </c>
      <c r="C34" s="167">
        <v>1982</v>
      </c>
      <c r="D34" s="234" t="s">
        <v>204</v>
      </c>
      <c r="E34" s="181">
        <v>2</v>
      </c>
      <c r="F34" s="170">
        <v>2</v>
      </c>
      <c r="G34" s="171">
        <v>2</v>
      </c>
      <c r="H34" s="170">
        <v>0</v>
      </c>
      <c r="I34" s="171">
        <v>1</v>
      </c>
      <c r="J34" s="172">
        <v>1</v>
      </c>
      <c r="K34" s="173">
        <v>1</v>
      </c>
      <c r="L34" s="170">
        <v>0</v>
      </c>
      <c r="M34" s="171">
        <v>1</v>
      </c>
      <c r="N34" s="170">
        <v>2</v>
      </c>
      <c r="O34" s="171">
        <v>1</v>
      </c>
      <c r="P34" s="172">
        <v>4</v>
      </c>
      <c r="Q34" s="173">
        <v>4</v>
      </c>
      <c r="R34" s="170">
        <v>1</v>
      </c>
      <c r="S34" s="171">
        <v>1</v>
      </c>
      <c r="T34" s="170">
        <v>1</v>
      </c>
      <c r="U34" s="171">
        <v>1</v>
      </c>
      <c r="V34" s="172">
        <f t="shared" si="0"/>
        <v>6</v>
      </c>
      <c r="W34" s="173">
        <f t="shared" si="1"/>
        <v>11</v>
      </c>
      <c r="X34" s="170">
        <f t="shared" si="2"/>
        <v>8</v>
      </c>
      <c r="Y34" s="171">
        <f t="shared" si="3"/>
        <v>12</v>
      </c>
      <c r="Z34" s="211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3"/>
      <c r="AN34" s="180">
        <v>2</v>
      </c>
      <c r="AO34" s="180"/>
    </row>
    <row r="35" spans="1:41" ht="15">
      <c r="A35" s="165">
        <v>27</v>
      </c>
      <c r="B35" s="215" t="s">
        <v>228</v>
      </c>
      <c r="C35" s="216">
        <v>1984</v>
      </c>
      <c r="D35" s="250" t="s">
        <v>205</v>
      </c>
      <c r="E35" s="218">
        <v>1</v>
      </c>
      <c r="F35" s="170">
        <v>1</v>
      </c>
      <c r="G35" s="171">
        <v>1</v>
      </c>
      <c r="H35" s="170">
        <v>0</v>
      </c>
      <c r="I35" s="171">
        <v>1</v>
      </c>
      <c r="J35" s="172">
        <v>1</v>
      </c>
      <c r="K35" s="173">
        <v>1</v>
      </c>
      <c r="L35" s="170">
        <v>0</v>
      </c>
      <c r="M35" s="171">
        <v>1</v>
      </c>
      <c r="N35" s="170">
        <v>1</v>
      </c>
      <c r="O35" s="171">
        <v>1</v>
      </c>
      <c r="P35" s="172">
        <v>0</v>
      </c>
      <c r="Q35" s="173">
        <v>3</v>
      </c>
      <c r="R35" s="170">
        <v>1</v>
      </c>
      <c r="S35" s="171">
        <v>1</v>
      </c>
      <c r="T35" s="170">
        <v>1</v>
      </c>
      <c r="U35" s="171">
        <v>1</v>
      </c>
      <c r="V35" s="172">
        <f t="shared" si="0"/>
        <v>5</v>
      </c>
      <c r="W35" s="173">
        <f t="shared" si="1"/>
        <v>5</v>
      </c>
      <c r="X35" s="170">
        <f t="shared" si="2"/>
        <v>8</v>
      </c>
      <c r="Y35" s="171">
        <f t="shared" si="3"/>
        <v>10</v>
      </c>
      <c r="Z35" s="211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3"/>
      <c r="AN35" s="180">
        <v>2</v>
      </c>
      <c r="AO35" s="180">
        <v>5</v>
      </c>
    </row>
    <row r="36" spans="1:41" ht="15">
      <c r="A36" s="165">
        <v>28</v>
      </c>
      <c r="B36" s="207" t="s">
        <v>144</v>
      </c>
      <c r="C36" s="208">
        <v>1987</v>
      </c>
      <c r="D36" s="236" t="s">
        <v>204</v>
      </c>
      <c r="E36" s="210">
        <v>3</v>
      </c>
      <c r="F36" s="170">
        <v>2</v>
      </c>
      <c r="G36" s="171">
        <v>2</v>
      </c>
      <c r="H36" s="170">
        <v>1</v>
      </c>
      <c r="I36" s="171">
        <v>1</v>
      </c>
      <c r="J36" s="172">
        <v>0</v>
      </c>
      <c r="K36" s="173">
        <v>1</v>
      </c>
      <c r="L36" s="170">
        <v>0</v>
      </c>
      <c r="M36" s="171">
        <v>0</v>
      </c>
      <c r="N36" s="170">
        <v>1</v>
      </c>
      <c r="O36" s="171">
        <v>1</v>
      </c>
      <c r="P36" s="172">
        <v>5</v>
      </c>
      <c r="Q36" s="173">
        <v>5</v>
      </c>
      <c r="R36" s="170">
        <v>0</v>
      </c>
      <c r="S36" s="171">
        <v>3</v>
      </c>
      <c r="T36" s="170">
        <v>1</v>
      </c>
      <c r="U36" s="171">
        <v>1</v>
      </c>
      <c r="V36" s="172">
        <f t="shared" si="0"/>
        <v>5</v>
      </c>
      <c r="W36" s="173">
        <f t="shared" si="1"/>
        <v>10</v>
      </c>
      <c r="X36" s="170">
        <f t="shared" si="2"/>
        <v>7</v>
      </c>
      <c r="Y36" s="171">
        <f t="shared" si="3"/>
        <v>14</v>
      </c>
      <c r="Z36" s="211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3"/>
      <c r="AN36" s="180">
        <v>2</v>
      </c>
      <c r="AO36" s="180"/>
    </row>
    <row r="37" spans="1:41" ht="15">
      <c r="A37" s="165">
        <v>29</v>
      </c>
      <c r="B37" s="207" t="s">
        <v>139</v>
      </c>
      <c r="C37" s="208">
        <v>1989</v>
      </c>
      <c r="D37" s="236" t="s">
        <v>204</v>
      </c>
      <c r="E37" s="210">
        <v>2</v>
      </c>
      <c r="F37" s="170">
        <v>2</v>
      </c>
      <c r="G37" s="171">
        <v>2</v>
      </c>
      <c r="H37" s="170">
        <v>0</v>
      </c>
      <c r="I37" s="171">
        <v>3</v>
      </c>
      <c r="J37" s="172">
        <v>0</v>
      </c>
      <c r="K37" s="173">
        <v>1</v>
      </c>
      <c r="L37" s="170">
        <v>0</v>
      </c>
      <c r="M37" s="171">
        <v>2</v>
      </c>
      <c r="N37" s="170">
        <v>3</v>
      </c>
      <c r="O37" s="171">
        <v>2</v>
      </c>
      <c r="P37" s="172">
        <v>3</v>
      </c>
      <c r="Q37" s="173">
        <v>2</v>
      </c>
      <c r="R37" s="170">
        <v>1</v>
      </c>
      <c r="S37" s="171">
        <v>1</v>
      </c>
      <c r="T37" s="170">
        <v>2</v>
      </c>
      <c r="U37" s="171">
        <v>1</v>
      </c>
      <c r="V37" s="172">
        <f t="shared" si="0"/>
        <v>5</v>
      </c>
      <c r="W37" s="173">
        <f t="shared" si="1"/>
        <v>11</v>
      </c>
      <c r="X37" s="170">
        <f t="shared" si="2"/>
        <v>8</v>
      </c>
      <c r="Y37" s="171">
        <f t="shared" si="3"/>
        <v>14</v>
      </c>
      <c r="Z37" s="211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3"/>
      <c r="AN37" s="180">
        <v>2</v>
      </c>
      <c r="AO37" s="180"/>
    </row>
    <row r="38" spans="1:41" ht="15">
      <c r="A38" s="165">
        <v>30</v>
      </c>
      <c r="B38" s="207" t="s">
        <v>118</v>
      </c>
      <c r="C38" s="208">
        <v>2003</v>
      </c>
      <c r="D38" s="236" t="s">
        <v>204</v>
      </c>
      <c r="E38" s="210">
        <v>1</v>
      </c>
      <c r="F38" s="170">
        <v>1</v>
      </c>
      <c r="G38" s="171">
        <v>1</v>
      </c>
      <c r="H38" s="170">
        <v>0</v>
      </c>
      <c r="I38" s="171">
        <v>2</v>
      </c>
      <c r="J38" s="172">
        <v>4</v>
      </c>
      <c r="K38" s="173">
        <v>1</v>
      </c>
      <c r="L38" s="170">
        <v>0</v>
      </c>
      <c r="M38" s="171">
        <v>0</v>
      </c>
      <c r="N38" s="170">
        <v>2</v>
      </c>
      <c r="O38" s="171">
        <v>1</v>
      </c>
      <c r="P38" s="172">
        <v>0</v>
      </c>
      <c r="Q38" s="173">
        <v>0</v>
      </c>
      <c r="R38" s="170">
        <v>3</v>
      </c>
      <c r="S38" s="171">
        <v>1</v>
      </c>
      <c r="T38" s="170">
        <v>1</v>
      </c>
      <c r="U38" s="171">
        <v>1</v>
      </c>
      <c r="V38" s="172">
        <f t="shared" si="0"/>
        <v>5</v>
      </c>
      <c r="W38" s="173">
        <f t="shared" si="1"/>
        <v>11</v>
      </c>
      <c r="X38" s="170">
        <f t="shared" si="2"/>
        <v>6</v>
      </c>
      <c r="Y38" s="171">
        <f t="shared" si="3"/>
        <v>7</v>
      </c>
      <c r="Z38" s="211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3"/>
      <c r="AN38" s="180">
        <v>2</v>
      </c>
      <c r="AO38" s="180"/>
    </row>
    <row r="39" spans="1:41" ht="15">
      <c r="A39" s="165">
        <v>31</v>
      </c>
      <c r="B39" s="207" t="s">
        <v>123</v>
      </c>
      <c r="C39" s="208">
        <v>1999</v>
      </c>
      <c r="D39" s="236" t="s">
        <v>205</v>
      </c>
      <c r="E39" s="210">
        <v>1</v>
      </c>
      <c r="F39" s="170">
        <v>0</v>
      </c>
      <c r="G39" s="171">
        <v>0</v>
      </c>
      <c r="H39" s="170">
        <v>4</v>
      </c>
      <c r="I39" s="171">
        <v>2</v>
      </c>
      <c r="J39" s="172">
        <v>2</v>
      </c>
      <c r="K39" s="173">
        <v>1</v>
      </c>
      <c r="L39" s="170">
        <v>0</v>
      </c>
      <c r="M39" s="171">
        <v>0</v>
      </c>
      <c r="N39" s="170">
        <v>3</v>
      </c>
      <c r="O39" s="171">
        <v>3</v>
      </c>
      <c r="P39" s="172">
        <v>0</v>
      </c>
      <c r="Q39" s="173">
        <v>0</v>
      </c>
      <c r="R39" s="170">
        <v>1</v>
      </c>
      <c r="S39" s="171">
        <v>1</v>
      </c>
      <c r="T39" s="170">
        <v>3</v>
      </c>
      <c r="U39" s="171">
        <v>1</v>
      </c>
      <c r="V39" s="172">
        <f t="shared" si="0"/>
        <v>5</v>
      </c>
      <c r="W39" s="173">
        <f t="shared" si="1"/>
        <v>13</v>
      </c>
      <c r="X39" s="170">
        <f t="shared" si="2"/>
        <v>5</v>
      </c>
      <c r="Y39" s="171">
        <f t="shared" si="3"/>
        <v>8</v>
      </c>
      <c r="Z39" s="211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3"/>
      <c r="AN39" s="180">
        <v>2</v>
      </c>
      <c r="AO39" s="180">
        <v>4</v>
      </c>
    </row>
    <row r="40" spans="1:41" ht="15">
      <c r="A40" s="165">
        <v>32</v>
      </c>
      <c r="B40" s="207" t="s">
        <v>126</v>
      </c>
      <c r="C40" s="208">
        <v>2002</v>
      </c>
      <c r="D40" s="236" t="s">
        <v>200</v>
      </c>
      <c r="E40" s="210">
        <v>1</v>
      </c>
      <c r="F40" s="170">
        <v>3</v>
      </c>
      <c r="G40" s="171">
        <v>3</v>
      </c>
      <c r="H40" s="170">
        <v>0</v>
      </c>
      <c r="I40" s="171">
        <v>0</v>
      </c>
      <c r="J40" s="172">
        <v>3</v>
      </c>
      <c r="K40" s="173">
        <v>1</v>
      </c>
      <c r="L40" s="170">
        <v>0</v>
      </c>
      <c r="M40" s="171">
        <v>0</v>
      </c>
      <c r="N40" s="170">
        <v>1</v>
      </c>
      <c r="O40" s="171">
        <v>1</v>
      </c>
      <c r="P40" s="172">
        <v>0</v>
      </c>
      <c r="Q40" s="173">
        <v>0</v>
      </c>
      <c r="R40" s="170">
        <v>3</v>
      </c>
      <c r="S40" s="171">
        <v>1</v>
      </c>
      <c r="T40" s="170">
        <v>4</v>
      </c>
      <c r="U40" s="171">
        <v>1</v>
      </c>
      <c r="V40" s="172">
        <f t="shared" si="0"/>
        <v>5</v>
      </c>
      <c r="W40" s="173">
        <f t="shared" si="1"/>
        <v>14</v>
      </c>
      <c r="X40" s="170">
        <f t="shared" si="2"/>
        <v>5</v>
      </c>
      <c r="Y40" s="171">
        <f t="shared" si="3"/>
        <v>7</v>
      </c>
      <c r="Z40" s="211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3"/>
      <c r="AN40" s="180">
        <v>2</v>
      </c>
      <c r="AO40" s="180">
        <v>3</v>
      </c>
    </row>
    <row r="41" spans="1:41" ht="15">
      <c r="A41" s="165">
        <v>33</v>
      </c>
      <c r="B41" s="207" t="s">
        <v>151</v>
      </c>
      <c r="C41" s="208">
        <v>1989</v>
      </c>
      <c r="D41" s="236" t="s">
        <v>204</v>
      </c>
      <c r="E41" s="210">
        <v>2</v>
      </c>
      <c r="F41" s="170">
        <v>3</v>
      </c>
      <c r="G41" s="171">
        <v>3</v>
      </c>
      <c r="H41" s="170">
        <v>0</v>
      </c>
      <c r="I41" s="171">
        <v>1</v>
      </c>
      <c r="J41" s="172">
        <v>0</v>
      </c>
      <c r="K41" s="173">
        <v>1</v>
      </c>
      <c r="L41" s="170">
        <v>0</v>
      </c>
      <c r="M41" s="171">
        <v>0</v>
      </c>
      <c r="N41" s="170">
        <v>0</v>
      </c>
      <c r="O41" s="171">
        <v>5</v>
      </c>
      <c r="P41" s="172">
        <v>4</v>
      </c>
      <c r="Q41" s="173">
        <v>2</v>
      </c>
      <c r="R41" s="170">
        <v>2</v>
      </c>
      <c r="S41" s="171">
        <v>1</v>
      </c>
      <c r="T41" s="170">
        <v>1</v>
      </c>
      <c r="U41" s="171">
        <v>1</v>
      </c>
      <c r="V41" s="172">
        <f t="shared" si="0"/>
        <v>4</v>
      </c>
      <c r="W41" s="173">
        <f t="shared" si="1"/>
        <v>10</v>
      </c>
      <c r="X41" s="170">
        <f t="shared" si="2"/>
        <v>7</v>
      </c>
      <c r="Y41" s="171">
        <f t="shared" si="3"/>
        <v>14</v>
      </c>
      <c r="Z41" s="211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3"/>
      <c r="AN41" s="180">
        <v>2</v>
      </c>
      <c r="AO41" s="180"/>
    </row>
    <row r="42" spans="1:41" ht="15">
      <c r="A42" s="165">
        <v>34</v>
      </c>
      <c r="B42" s="207" t="s">
        <v>229</v>
      </c>
      <c r="C42" s="208">
        <v>1986</v>
      </c>
      <c r="D42" s="236" t="s">
        <v>204</v>
      </c>
      <c r="E42" s="210" t="s">
        <v>64</v>
      </c>
      <c r="F42" s="170">
        <v>1</v>
      </c>
      <c r="G42" s="171">
        <v>1</v>
      </c>
      <c r="H42" s="170">
        <v>0</v>
      </c>
      <c r="I42" s="171">
        <v>0</v>
      </c>
      <c r="J42" s="172">
        <v>0</v>
      </c>
      <c r="K42" s="173">
        <v>1</v>
      </c>
      <c r="L42" s="170">
        <v>0</v>
      </c>
      <c r="M42" s="171">
        <v>0</v>
      </c>
      <c r="N42" s="170">
        <v>0</v>
      </c>
      <c r="O42" s="171">
        <v>1</v>
      </c>
      <c r="P42" s="172">
        <v>4</v>
      </c>
      <c r="Q42" s="173">
        <v>4</v>
      </c>
      <c r="R42" s="170">
        <v>4</v>
      </c>
      <c r="S42" s="171">
        <v>2</v>
      </c>
      <c r="T42" s="170">
        <v>1</v>
      </c>
      <c r="U42" s="171">
        <v>1</v>
      </c>
      <c r="V42" s="172">
        <f t="shared" si="0"/>
        <v>4</v>
      </c>
      <c r="W42" s="173">
        <f t="shared" si="1"/>
        <v>10</v>
      </c>
      <c r="X42" s="170">
        <f t="shared" si="2"/>
        <v>6</v>
      </c>
      <c r="Y42" s="171">
        <f t="shared" si="3"/>
        <v>10</v>
      </c>
      <c r="Z42" s="211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3"/>
      <c r="AN42" s="180">
        <v>2</v>
      </c>
      <c r="AO42" s="180"/>
    </row>
    <row r="43" spans="1:41" ht="15">
      <c r="A43" s="165">
        <v>35</v>
      </c>
      <c r="B43" s="207" t="s">
        <v>230</v>
      </c>
      <c r="C43" s="208">
        <v>1988</v>
      </c>
      <c r="D43" s="236" t="s">
        <v>204</v>
      </c>
      <c r="E43" s="210" t="s">
        <v>64</v>
      </c>
      <c r="F43" s="170">
        <v>2</v>
      </c>
      <c r="G43" s="171">
        <v>2</v>
      </c>
      <c r="H43" s="170">
        <v>0</v>
      </c>
      <c r="I43" s="171">
        <v>0</v>
      </c>
      <c r="J43" s="172">
        <v>2</v>
      </c>
      <c r="K43" s="173">
        <v>1</v>
      </c>
      <c r="L43" s="170">
        <v>0</v>
      </c>
      <c r="M43" s="171">
        <v>0</v>
      </c>
      <c r="N43" s="170">
        <v>0</v>
      </c>
      <c r="O43" s="171">
        <v>2</v>
      </c>
      <c r="P43" s="172">
        <v>0</v>
      </c>
      <c r="Q43" s="173">
        <v>0</v>
      </c>
      <c r="R43" s="170">
        <v>1</v>
      </c>
      <c r="S43" s="171">
        <v>1</v>
      </c>
      <c r="T43" s="170">
        <v>0</v>
      </c>
      <c r="U43" s="171">
        <v>3</v>
      </c>
      <c r="V43" s="172">
        <f t="shared" si="0"/>
        <v>3</v>
      </c>
      <c r="W43" s="173">
        <f t="shared" si="1"/>
        <v>5</v>
      </c>
      <c r="X43" s="170">
        <f t="shared" si="2"/>
        <v>5</v>
      </c>
      <c r="Y43" s="171">
        <f t="shared" si="3"/>
        <v>9</v>
      </c>
      <c r="Z43" s="211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3"/>
      <c r="AN43" s="180">
        <v>2</v>
      </c>
      <c r="AO43" s="180"/>
    </row>
    <row r="44" spans="1:41" ht="15">
      <c r="A44" s="165">
        <v>36</v>
      </c>
      <c r="B44" s="207" t="s">
        <v>127</v>
      </c>
      <c r="C44" s="208">
        <v>2000</v>
      </c>
      <c r="D44" s="236" t="s">
        <v>204</v>
      </c>
      <c r="E44" s="210">
        <v>2</v>
      </c>
      <c r="F44" s="170">
        <v>0</v>
      </c>
      <c r="G44" s="171">
        <v>0</v>
      </c>
      <c r="H44" s="170">
        <v>0</v>
      </c>
      <c r="I44" s="171">
        <v>0</v>
      </c>
      <c r="J44" s="172">
        <v>2</v>
      </c>
      <c r="K44" s="173">
        <v>1</v>
      </c>
      <c r="L44" s="170">
        <v>0</v>
      </c>
      <c r="M44" s="171">
        <v>0</v>
      </c>
      <c r="N44" s="170">
        <v>0</v>
      </c>
      <c r="O44" s="171">
        <v>0</v>
      </c>
      <c r="P44" s="172">
        <v>0</v>
      </c>
      <c r="Q44" s="173">
        <v>0</v>
      </c>
      <c r="R44" s="170">
        <v>4</v>
      </c>
      <c r="S44" s="171">
        <v>3</v>
      </c>
      <c r="T44" s="170">
        <v>1</v>
      </c>
      <c r="U44" s="171">
        <v>1</v>
      </c>
      <c r="V44" s="172">
        <f t="shared" si="0"/>
        <v>3</v>
      </c>
      <c r="W44" s="173">
        <f t="shared" si="1"/>
        <v>7</v>
      </c>
      <c r="X44" s="170">
        <f t="shared" si="2"/>
        <v>3</v>
      </c>
      <c r="Y44" s="171">
        <f t="shared" si="3"/>
        <v>5</v>
      </c>
      <c r="Z44" s="211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3"/>
      <c r="AN44" s="180">
        <v>3</v>
      </c>
      <c r="AO44" s="180"/>
    </row>
    <row r="45" spans="1:41" ht="15">
      <c r="A45" s="165">
        <v>37</v>
      </c>
      <c r="B45" s="207" t="s">
        <v>231</v>
      </c>
      <c r="C45" s="208">
        <v>1991</v>
      </c>
      <c r="D45" s="236" t="s">
        <v>204</v>
      </c>
      <c r="E45" s="210">
        <v>1</v>
      </c>
      <c r="F45" s="170">
        <v>1</v>
      </c>
      <c r="G45" s="171">
        <v>1</v>
      </c>
      <c r="H45" s="170">
        <v>0</v>
      </c>
      <c r="I45" s="171">
        <v>1</v>
      </c>
      <c r="J45" s="172">
        <v>0</v>
      </c>
      <c r="K45" s="173">
        <v>1</v>
      </c>
      <c r="L45" s="170">
        <v>0</v>
      </c>
      <c r="M45" s="171">
        <v>0</v>
      </c>
      <c r="N45" s="170">
        <v>0</v>
      </c>
      <c r="O45" s="171">
        <v>0</v>
      </c>
      <c r="P45" s="172">
        <v>0</v>
      </c>
      <c r="Q45" s="173">
        <v>3</v>
      </c>
      <c r="R45" s="170">
        <v>0</v>
      </c>
      <c r="S45" s="171">
        <v>1</v>
      </c>
      <c r="T45" s="170">
        <v>1</v>
      </c>
      <c r="U45" s="171">
        <v>1</v>
      </c>
      <c r="V45" s="172">
        <f t="shared" si="0"/>
        <v>2</v>
      </c>
      <c r="W45" s="173">
        <f t="shared" si="1"/>
        <v>2</v>
      </c>
      <c r="X45" s="170">
        <f t="shared" si="2"/>
        <v>6</v>
      </c>
      <c r="Y45" s="171">
        <f t="shared" si="3"/>
        <v>8</v>
      </c>
      <c r="Z45" s="211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3"/>
      <c r="AN45" s="180">
        <v>3</v>
      </c>
      <c r="AO45" s="180"/>
    </row>
    <row r="46" spans="1:41" ht="15">
      <c r="A46" s="165">
        <v>38</v>
      </c>
      <c r="B46" s="207" t="s">
        <v>178</v>
      </c>
      <c r="C46" s="208">
        <v>1990</v>
      </c>
      <c r="D46" s="236" t="s">
        <v>204</v>
      </c>
      <c r="E46" s="210" t="s">
        <v>64</v>
      </c>
      <c r="F46" s="170">
        <v>0</v>
      </c>
      <c r="G46" s="171">
        <v>0</v>
      </c>
      <c r="H46" s="170">
        <v>0</v>
      </c>
      <c r="I46" s="171">
        <v>0</v>
      </c>
      <c r="J46" s="172">
        <v>0</v>
      </c>
      <c r="K46" s="173">
        <v>1</v>
      </c>
      <c r="L46" s="170">
        <v>0</v>
      </c>
      <c r="M46" s="171">
        <v>0</v>
      </c>
      <c r="N46" s="170">
        <v>0</v>
      </c>
      <c r="O46" s="171">
        <v>0</v>
      </c>
      <c r="P46" s="172">
        <v>3</v>
      </c>
      <c r="Q46" s="173">
        <v>3</v>
      </c>
      <c r="R46" s="170">
        <v>0</v>
      </c>
      <c r="S46" s="171">
        <v>0</v>
      </c>
      <c r="T46" s="170">
        <v>1</v>
      </c>
      <c r="U46" s="171">
        <v>1</v>
      </c>
      <c r="V46" s="172">
        <f t="shared" si="0"/>
        <v>2</v>
      </c>
      <c r="W46" s="173">
        <f t="shared" si="1"/>
        <v>4</v>
      </c>
      <c r="X46" s="170">
        <f t="shared" si="2"/>
        <v>3</v>
      </c>
      <c r="Y46" s="171">
        <f t="shared" si="3"/>
        <v>5</v>
      </c>
      <c r="Z46" s="211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3"/>
      <c r="AN46" s="180">
        <v>3</v>
      </c>
      <c r="AO46" s="180"/>
    </row>
    <row r="47" spans="1:41" ht="15">
      <c r="A47" s="165">
        <v>39</v>
      </c>
      <c r="B47" s="207" t="s">
        <v>135</v>
      </c>
      <c r="C47" s="208">
        <v>1987</v>
      </c>
      <c r="D47" s="236" t="s">
        <v>204</v>
      </c>
      <c r="E47" s="210">
        <v>1</v>
      </c>
      <c r="F47" s="170">
        <v>0</v>
      </c>
      <c r="G47" s="171">
        <v>0</v>
      </c>
      <c r="H47" s="170">
        <v>0</v>
      </c>
      <c r="I47" s="171">
        <v>3</v>
      </c>
      <c r="J47" s="172">
        <v>0</v>
      </c>
      <c r="K47" s="173">
        <v>1</v>
      </c>
      <c r="L47" s="170">
        <v>0</v>
      </c>
      <c r="M47" s="171">
        <v>0</v>
      </c>
      <c r="N47" s="170">
        <v>0</v>
      </c>
      <c r="O47" s="171">
        <v>0</v>
      </c>
      <c r="P47" s="172">
        <v>4</v>
      </c>
      <c r="Q47" s="173">
        <v>2</v>
      </c>
      <c r="R47" s="170">
        <v>2</v>
      </c>
      <c r="S47" s="171">
        <v>2</v>
      </c>
      <c r="T47" s="170">
        <v>0</v>
      </c>
      <c r="U47" s="171">
        <v>4</v>
      </c>
      <c r="V47" s="172">
        <f t="shared" si="0"/>
        <v>2</v>
      </c>
      <c r="W47" s="173">
        <f t="shared" si="1"/>
        <v>6</v>
      </c>
      <c r="X47" s="170">
        <f t="shared" si="2"/>
        <v>5</v>
      </c>
      <c r="Y47" s="171">
        <f t="shared" si="3"/>
        <v>12</v>
      </c>
      <c r="Z47" s="211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3"/>
      <c r="AN47" s="180">
        <v>3</v>
      </c>
      <c r="AO47" s="180"/>
    </row>
    <row r="48" spans="1:41" ht="15">
      <c r="A48" s="165">
        <v>40</v>
      </c>
      <c r="B48" s="207" t="s">
        <v>143</v>
      </c>
      <c r="C48" s="208">
        <v>2001</v>
      </c>
      <c r="D48" s="236" t="s">
        <v>204</v>
      </c>
      <c r="E48" s="210">
        <v>2</v>
      </c>
      <c r="F48" s="170">
        <v>0</v>
      </c>
      <c r="G48" s="171">
        <v>0</v>
      </c>
      <c r="H48" s="170">
        <v>0</v>
      </c>
      <c r="I48" s="171">
        <v>5</v>
      </c>
      <c r="J48" s="172">
        <v>5</v>
      </c>
      <c r="K48" s="173">
        <v>1</v>
      </c>
      <c r="L48" s="170">
        <v>0</v>
      </c>
      <c r="M48" s="171">
        <v>0</v>
      </c>
      <c r="N48" s="170">
        <v>0</v>
      </c>
      <c r="O48" s="171">
        <v>4</v>
      </c>
      <c r="P48" s="172">
        <v>0</v>
      </c>
      <c r="Q48" s="173">
        <v>0</v>
      </c>
      <c r="R48" s="170">
        <v>0</v>
      </c>
      <c r="S48" s="171">
        <v>2</v>
      </c>
      <c r="T48" s="170">
        <v>1</v>
      </c>
      <c r="U48" s="171">
        <v>1</v>
      </c>
      <c r="V48" s="172">
        <f t="shared" si="0"/>
        <v>2</v>
      </c>
      <c r="W48" s="173">
        <f t="shared" si="1"/>
        <v>6</v>
      </c>
      <c r="X48" s="170">
        <f t="shared" si="2"/>
        <v>5</v>
      </c>
      <c r="Y48" s="171">
        <f t="shared" si="3"/>
        <v>13</v>
      </c>
      <c r="Z48" s="211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3"/>
      <c r="AN48" s="180">
        <v>3</v>
      </c>
      <c r="AO48" s="180"/>
    </row>
    <row r="49" spans="1:41" ht="15">
      <c r="A49" s="165">
        <v>41</v>
      </c>
      <c r="B49" s="207" t="s">
        <v>155</v>
      </c>
      <c r="C49" s="208">
        <v>1981</v>
      </c>
      <c r="D49" s="236" t="s">
        <v>204</v>
      </c>
      <c r="E49" s="210">
        <v>3</v>
      </c>
      <c r="F49" s="170">
        <v>0</v>
      </c>
      <c r="G49" s="171">
        <v>0</v>
      </c>
      <c r="H49" s="170">
        <v>0</v>
      </c>
      <c r="I49" s="171">
        <v>3</v>
      </c>
      <c r="J49" s="172">
        <v>0</v>
      </c>
      <c r="K49" s="173">
        <v>1</v>
      </c>
      <c r="L49" s="170">
        <v>0</v>
      </c>
      <c r="M49" s="171">
        <v>0</v>
      </c>
      <c r="N49" s="170">
        <v>0</v>
      </c>
      <c r="O49" s="171">
        <v>0</v>
      </c>
      <c r="P49" s="172">
        <v>0</v>
      </c>
      <c r="Q49" s="173">
        <v>0</v>
      </c>
      <c r="R49" s="170">
        <v>4</v>
      </c>
      <c r="S49" s="171">
        <v>1</v>
      </c>
      <c r="T49" s="170">
        <v>3</v>
      </c>
      <c r="U49" s="171">
        <v>1</v>
      </c>
      <c r="V49" s="172">
        <f t="shared" si="0"/>
        <v>2</v>
      </c>
      <c r="W49" s="173">
        <f t="shared" si="1"/>
        <v>7</v>
      </c>
      <c r="X49" s="170">
        <f t="shared" si="2"/>
        <v>4</v>
      </c>
      <c r="Y49" s="171">
        <f t="shared" si="3"/>
        <v>6</v>
      </c>
      <c r="Z49" s="211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3"/>
      <c r="AN49" s="180">
        <v>3</v>
      </c>
      <c r="AO49" s="180"/>
    </row>
    <row r="50" spans="1:41" ht="15">
      <c r="A50" s="165">
        <v>42</v>
      </c>
      <c r="B50" s="207" t="s">
        <v>232</v>
      </c>
      <c r="C50" s="208">
        <v>1981</v>
      </c>
      <c r="D50" s="236" t="s">
        <v>204</v>
      </c>
      <c r="E50" s="210">
        <v>3</v>
      </c>
      <c r="F50" s="170">
        <v>0</v>
      </c>
      <c r="G50" s="171">
        <v>0</v>
      </c>
      <c r="H50" s="170">
        <v>0</v>
      </c>
      <c r="I50" s="171">
        <v>0</v>
      </c>
      <c r="J50" s="172">
        <v>0</v>
      </c>
      <c r="K50" s="173">
        <v>1</v>
      </c>
      <c r="L50" s="170">
        <v>0</v>
      </c>
      <c r="M50" s="171">
        <v>0</v>
      </c>
      <c r="N50" s="170">
        <v>0</v>
      </c>
      <c r="O50" s="171">
        <v>0</v>
      </c>
      <c r="P50" s="172">
        <v>5</v>
      </c>
      <c r="Q50" s="173">
        <v>4</v>
      </c>
      <c r="R50" s="170">
        <v>4</v>
      </c>
      <c r="S50" s="171">
        <v>2</v>
      </c>
      <c r="T50" s="170">
        <v>0</v>
      </c>
      <c r="U50" s="171">
        <v>2</v>
      </c>
      <c r="V50" s="172">
        <f t="shared" si="0"/>
        <v>2</v>
      </c>
      <c r="W50" s="173">
        <f t="shared" si="1"/>
        <v>9</v>
      </c>
      <c r="X50" s="170">
        <f t="shared" si="2"/>
        <v>4</v>
      </c>
      <c r="Y50" s="171">
        <f t="shared" si="3"/>
        <v>9</v>
      </c>
      <c r="Z50" s="211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3"/>
      <c r="AN50" s="180">
        <v>3</v>
      </c>
      <c r="AO50" s="180"/>
    </row>
    <row r="51" spans="1:41" ht="15">
      <c r="A51" s="165">
        <v>43</v>
      </c>
      <c r="B51" s="207" t="s">
        <v>233</v>
      </c>
      <c r="C51" s="208">
        <v>2001</v>
      </c>
      <c r="D51" s="236" t="s">
        <v>204</v>
      </c>
      <c r="E51" s="210">
        <v>2</v>
      </c>
      <c r="F51" s="170">
        <v>0</v>
      </c>
      <c r="G51" s="171">
        <v>2</v>
      </c>
      <c r="H51" s="170">
        <v>0</v>
      </c>
      <c r="I51" s="171">
        <v>1</v>
      </c>
      <c r="J51" s="172">
        <v>1</v>
      </c>
      <c r="K51" s="173">
        <v>1</v>
      </c>
      <c r="L51" s="170">
        <v>0</v>
      </c>
      <c r="M51" s="171">
        <v>0</v>
      </c>
      <c r="N51" s="170">
        <v>0</v>
      </c>
      <c r="O51" s="171">
        <v>0</v>
      </c>
      <c r="P51" s="172">
        <v>0</v>
      </c>
      <c r="Q51" s="173">
        <v>0</v>
      </c>
      <c r="R51" s="170">
        <v>0</v>
      </c>
      <c r="S51" s="171">
        <v>1</v>
      </c>
      <c r="T51" s="170">
        <v>0</v>
      </c>
      <c r="U51" s="171">
        <v>1</v>
      </c>
      <c r="V51" s="172">
        <f t="shared" si="0"/>
        <v>1</v>
      </c>
      <c r="W51" s="173">
        <f t="shared" si="1"/>
        <v>1</v>
      </c>
      <c r="X51" s="170">
        <f t="shared" si="2"/>
        <v>5</v>
      </c>
      <c r="Y51" s="171">
        <f t="shared" si="3"/>
        <v>6</v>
      </c>
      <c r="Z51" s="211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3"/>
      <c r="AN51" s="180">
        <v>3</v>
      </c>
      <c r="AO51" s="180"/>
    </row>
    <row r="52" spans="1:41" ht="15">
      <c r="A52" s="165">
        <v>44</v>
      </c>
      <c r="B52" s="207" t="s">
        <v>234</v>
      </c>
      <c r="C52" s="208">
        <v>1983</v>
      </c>
      <c r="D52" s="236" t="s">
        <v>204</v>
      </c>
      <c r="E52" s="210">
        <v>3</v>
      </c>
      <c r="F52" s="170">
        <v>0</v>
      </c>
      <c r="G52" s="171">
        <v>0</v>
      </c>
      <c r="H52" s="170">
        <v>0</v>
      </c>
      <c r="I52" s="171">
        <v>0</v>
      </c>
      <c r="J52" s="172">
        <v>0</v>
      </c>
      <c r="K52" s="173">
        <v>4</v>
      </c>
      <c r="L52" s="170">
        <v>0</v>
      </c>
      <c r="M52" s="171">
        <v>0</v>
      </c>
      <c r="N52" s="170">
        <v>0</v>
      </c>
      <c r="O52" s="171">
        <v>0</v>
      </c>
      <c r="P52" s="172">
        <v>0</v>
      </c>
      <c r="Q52" s="173">
        <v>0</v>
      </c>
      <c r="R52" s="170">
        <v>0</v>
      </c>
      <c r="S52" s="171">
        <v>0</v>
      </c>
      <c r="T52" s="170">
        <v>1</v>
      </c>
      <c r="U52" s="171">
        <v>1</v>
      </c>
      <c r="V52" s="172">
        <f t="shared" si="0"/>
        <v>1</v>
      </c>
      <c r="W52" s="173">
        <f t="shared" si="1"/>
        <v>1</v>
      </c>
      <c r="X52" s="170">
        <f t="shared" si="2"/>
        <v>2</v>
      </c>
      <c r="Y52" s="171">
        <f t="shared" si="3"/>
        <v>5</v>
      </c>
      <c r="Z52" s="211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3"/>
      <c r="AN52" s="180"/>
      <c r="AO52" s="180"/>
    </row>
    <row r="53" spans="1:41" ht="15">
      <c r="A53" s="165">
        <v>45</v>
      </c>
      <c r="B53" s="207" t="s">
        <v>148</v>
      </c>
      <c r="C53" s="208">
        <v>2000</v>
      </c>
      <c r="D53" s="236" t="s">
        <v>200</v>
      </c>
      <c r="E53" s="210">
        <v>1</v>
      </c>
      <c r="F53" s="170">
        <v>0</v>
      </c>
      <c r="G53" s="171">
        <v>0</v>
      </c>
      <c r="H53" s="170">
        <v>0</v>
      </c>
      <c r="I53" s="171">
        <v>1</v>
      </c>
      <c r="J53" s="172">
        <v>0</v>
      </c>
      <c r="K53" s="173">
        <v>1</v>
      </c>
      <c r="L53" s="170">
        <v>0</v>
      </c>
      <c r="M53" s="171">
        <v>0</v>
      </c>
      <c r="N53" s="170">
        <v>0</v>
      </c>
      <c r="O53" s="171">
        <v>2</v>
      </c>
      <c r="P53" s="172">
        <v>0</v>
      </c>
      <c r="Q53" s="173">
        <v>0</v>
      </c>
      <c r="R53" s="170">
        <v>0</v>
      </c>
      <c r="S53" s="171">
        <v>2</v>
      </c>
      <c r="T53" s="170">
        <v>5</v>
      </c>
      <c r="U53" s="171">
        <v>1</v>
      </c>
      <c r="V53" s="172">
        <f t="shared" si="0"/>
        <v>1</v>
      </c>
      <c r="W53" s="173">
        <f t="shared" si="1"/>
        <v>5</v>
      </c>
      <c r="X53" s="170">
        <f t="shared" si="2"/>
        <v>5</v>
      </c>
      <c r="Y53" s="171">
        <f t="shared" si="3"/>
        <v>7</v>
      </c>
      <c r="Z53" s="211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3"/>
      <c r="AN53" s="180"/>
      <c r="AO53" s="180">
        <v>2</v>
      </c>
    </row>
    <row r="54" spans="1:41" ht="15">
      <c r="A54" s="165">
        <v>46</v>
      </c>
      <c r="B54" s="207" t="s">
        <v>235</v>
      </c>
      <c r="C54" s="208">
        <v>1984</v>
      </c>
      <c r="D54" s="236" t="s">
        <v>204</v>
      </c>
      <c r="E54" s="210">
        <v>1</v>
      </c>
      <c r="F54" s="170">
        <v>0</v>
      </c>
      <c r="G54" s="171">
        <v>0</v>
      </c>
      <c r="H54" s="170">
        <v>0</v>
      </c>
      <c r="I54" s="171">
        <v>4</v>
      </c>
      <c r="J54" s="172">
        <v>0</v>
      </c>
      <c r="K54" s="173">
        <v>1</v>
      </c>
      <c r="L54" s="170">
        <v>0</v>
      </c>
      <c r="M54" s="171">
        <v>0</v>
      </c>
      <c r="N54" s="170">
        <v>0</v>
      </c>
      <c r="O54" s="171">
        <v>2</v>
      </c>
      <c r="P54" s="172">
        <v>0</v>
      </c>
      <c r="Q54" s="173">
        <v>0</v>
      </c>
      <c r="R54" s="170">
        <v>0</v>
      </c>
      <c r="S54" s="171">
        <v>1</v>
      </c>
      <c r="T54" s="170">
        <v>0</v>
      </c>
      <c r="U54" s="171">
        <v>1</v>
      </c>
      <c r="V54" s="172">
        <f t="shared" si="0"/>
        <v>0</v>
      </c>
      <c r="W54" s="173">
        <f t="shared" si="1"/>
        <v>0</v>
      </c>
      <c r="X54" s="170">
        <f t="shared" si="2"/>
        <v>5</v>
      </c>
      <c r="Y54" s="171">
        <f t="shared" si="3"/>
        <v>9</v>
      </c>
      <c r="Z54" s="211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3"/>
      <c r="AN54" s="180"/>
      <c r="AO54" s="180"/>
    </row>
    <row r="55" spans="1:41" ht="15">
      <c r="A55" s="165">
        <v>47</v>
      </c>
      <c r="B55" s="207" t="s">
        <v>149</v>
      </c>
      <c r="C55" s="208">
        <v>1994</v>
      </c>
      <c r="D55" s="236" t="s">
        <v>204</v>
      </c>
      <c r="E55" s="210">
        <v>2</v>
      </c>
      <c r="F55" s="170">
        <v>0</v>
      </c>
      <c r="G55" s="171">
        <v>0</v>
      </c>
      <c r="H55" s="170">
        <v>0</v>
      </c>
      <c r="I55" s="171">
        <v>0</v>
      </c>
      <c r="J55" s="172">
        <v>0</v>
      </c>
      <c r="K55" s="173">
        <v>1</v>
      </c>
      <c r="L55" s="170">
        <v>0</v>
      </c>
      <c r="M55" s="171">
        <v>0</v>
      </c>
      <c r="N55" s="170">
        <v>0</v>
      </c>
      <c r="O55" s="171">
        <v>5</v>
      </c>
      <c r="P55" s="172">
        <v>0</v>
      </c>
      <c r="Q55" s="173">
        <v>0</v>
      </c>
      <c r="R55" s="170">
        <v>0</v>
      </c>
      <c r="S55" s="171">
        <v>0</v>
      </c>
      <c r="T55" s="170">
        <v>0</v>
      </c>
      <c r="U55" s="171">
        <v>1</v>
      </c>
      <c r="V55" s="172">
        <f t="shared" si="0"/>
        <v>0</v>
      </c>
      <c r="W55" s="173">
        <f t="shared" si="1"/>
        <v>0</v>
      </c>
      <c r="X55" s="170">
        <f t="shared" si="2"/>
        <v>3</v>
      </c>
      <c r="Y55" s="171">
        <f t="shared" si="3"/>
        <v>7</v>
      </c>
      <c r="Z55" s="211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3"/>
      <c r="AN55" s="180"/>
      <c r="AO55" s="180"/>
    </row>
    <row r="56" spans="1:41" ht="15">
      <c r="A56" s="165">
        <v>48</v>
      </c>
      <c r="B56" s="207" t="s">
        <v>152</v>
      </c>
      <c r="C56" s="208">
        <v>1986</v>
      </c>
      <c r="D56" s="236" t="s">
        <v>204</v>
      </c>
      <c r="E56" s="210">
        <v>3</v>
      </c>
      <c r="F56" s="170">
        <v>0</v>
      </c>
      <c r="G56" s="171">
        <v>0</v>
      </c>
      <c r="H56" s="170">
        <v>0</v>
      </c>
      <c r="I56" s="171">
        <v>0</v>
      </c>
      <c r="J56" s="172">
        <v>0</v>
      </c>
      <c r="K56" s="173">
        <v>1</v>
      </c>
      <c r="L56" s="170">
        <v>0</v>
      </c>
      <c r="M56" s="171">
        <v>0</v>
      </c>
      <c r="N56" s="170">
        <v>0</v>
      </c>
      <c r="O56" s="171">
        <v>0</v>
      </c>
      <c r="P56" s="172">
        <v>0</v>
      </c>
      <c r="Q56" s="173">
        <v>0</v>
      </c>
      <c r="R56" s="170">
        <v>0</v>
      </c>
      <c r="S56" s="171">
        <v>0</v>
      </c>
      <c r="T56" s="170">
        <v>0</v>
      </c>
      <c r="U56" s="171">
        <v>2</v>
      </c>
      <c r="V56" s="172">
        <f t="shared" si="0"/>
        <v>0</v>
      </c>
      <c r="W56" s="173">
        <f t="shared" si="1"/>
        <v>0</v>
      </c>
      <c r="X56" s="170">
        <f t="shared" si="2"/>
        <v>2</v>
      </c>
      <c r="Y56" s="171">
        <f t="shared" si="3"/>
        <v>3</v>
      </c>
      <c r="Z56" s="211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3"/>
      <c r="AN56" s="180"/>
      <c r="AO56" s="180"/>
    </row>
    <row r="57" spans="1:41" ht="15">
      <c r="A57" s="165">
        <v>49</v>
      </c>
      <c r="B57" s="207" t="s">
        <v>236</v>
      </c>
      <c r="C57" s="208">
        <v>1991</v>
      </c>
      <c r="D57" s="236" t="s">
        <v>204</v>
      </c>
      <c r="E57" s="210" t="s">
        <v>64</v>
      </c>
      <c r="F57" s="170">
        <v>0</v>
      </c>
      <c r="G57" s="171">
        <v>0</v>
      </c>
      <c r="H57" s="170">
        <v>0</v>
      </c>
      <c r="I57" s="171">
        <v>0</v>
      </c>
      <c r="J57" s="172">
        <v>0</v>
      </c>
      <c r="K57" s="173">
        <v>3</v>
      </c>
      <c r="L57" s="170">
        <v>0</v>
      </c>
      <c r="M57" s="171">
        <v>0</v>
      </c>
      <c r="N57" s="170">
        <v>0</v>
      </c>
      <c r="O57" s="171">
        <v>0</v>
      </c>
      <c r="P57" s="172">
        <v>0</v>
      </c>
      <c r="Q57" s="173">
        <v>0</v>
      </c>
      <c r="R57" s="170">
        <v>0</v>
      </c>
      <c r="S57" s="171">
        <v>0</v>
      </c>
      <c r="T57" s="170">
        <v>0</v>
      </c>
      <c r="U57" s="171">
        <v>1</v>
      </c>
      <c r="V57" s="172">
        <f t="shared" si="0"/>
        <v>0</v>
      </c>
      <c r="W57" s="173">
        <f t="shared" si="1"/>
        <v>0</v>
      </c>
      <c r="X57" s="170">
        <f t="shared" si="2"/>
        <v>2</v>
      </c>
      <c r="Y57" s="171">
        <f t="shared" si="3"/>
        <v>4</v>
      </c>
      <c r="Z57" s="211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3"/>
      <c r="AN57" s="180"/>
      <c r="AO57" s="180"/>
    </row>
    <row r="58" spans="1:41" ht="15">
      <c r="A58" s="165">
        <v>50</v>
      </c>
      <c r="B58" s="166" t="s">
        <v>153</v>
      </c>
      <c r="C58" s="167">
        <v>2002</v>
      </c>
      <c r="D58" s="234" t="s">
        <v>200</v>
      </c>
      <c r="E58" s="181">
        <v>2</v>
      </c>
      <c r="F58" s="170">
        <v>0</v>
      </c>
      <c r="G58" s="171">
        <v>0</v>
      </c>
      <c r="H58" s="170">
        <v>0</v>
      </c>
      <c r="I58" s="171">
        <v>0</v>
      </c>
      <c r="J58" s="172">
        <v>0</v>
      </c>
      <c r="K58" s="173">
        <v>5</v>
      </c>
      <c r="L58" s="170">
        <v>0</v>
      </c>
      <c r="M58" s="171">
        <v>0</v>
      </c>
      <c r="N58" s="170">
        <v>0</v>
      </c>
      <c r="O58" s="171">
        <v>0</v>
      </c>
      <c r="P58" s="172">
        <v>0</v>
      </c>
      <c r="Q58" s="173">
        <v>0</v>
      </c>
      <c r="R58" s="170">
        <v>0</v>
      </c>
      <c r="S58" s="171">
        <v>0</v>
      </c>
      <c r="T58" s="170">
        <v>0</v>
      </c>
      <c r="U58" s="171">
        <v>2</v>
      </c>
      <c r="V58" s="172">
        <f t="shared" si="0"/>
        <v>0</v>
      </c>
      <c r="W58" s="173">
        <f t="shared" si="1"/>
        <v>0</v>
      </c>
      <c r="X58" s="170">
        <f t="shared" si="2"/>
        <v>2</v>
      </c>
      <c r="Y58" s="171">
        <f t="shared" si="3"/>
        <v>7</v>
      </c>
      <c r="Z58" s="211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3"/>
      <c r="AN58" s="180"/>
      <c r="AO58" s="180">
        <v>1</v>
      </c>
    </row>
    <row r="59" spans="1:41" ht="15.75" customHeight="1">
      <c r="A59" s="165" t="s">
        <v>172</v>
      </c>
      <c r="B59" s="207" t="s">
        <v>237</v>
      </c>
      <c r="C59" s="208">
        <v>1988</v>
      </c>
      <c r="D59" s="236" t="s">
        <v>202</v>
      </c>
      <c r="E59" s="210" t="s">
        <v>22</v>
      </c>
      <c r="F59" s="219" t="s">
        <v>211</v>
      </c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1"/>
      <c r="AO59" s="221"/>
    </row>
    <row r="60" spans="1:41" ht="15.75" customHeight="1">
      <c r="A60" s="165" t="s">
        <v>172</v>
      </c>
      <c r="B60" s="166" t="s">
        <v>150</v>
      </c>
      <c r="C60" s="167">
        <v>2002</v>
      </c>
      <c r="D60" s="234" t="s">
        <v>204</v>
      </c>
      <c r="E60" s="181">
        <v>3</v>
      </c>
      <c r="F60" s="219" t="s">
        <v>211</v>
      </c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1"/>
      <c r="AO60" s="221"/>
    </row>
    <row r="61" spans="1:41" ht="15.75" customHeight="1">
      <c r="A61" s="165" t="s">
        <v>172</v>
      </c>
      <c r="B61" s="166" t="s">
        <v>109</v>
      </c>
      <c r="C61" s="167">
        <v>1993</v>
      </c>
      <c r="D61" s="234" t="s">
        <v>204</v>
      </c>
      <c r="E61" s="169">
        <v>1</v>
      </c>
      <c r="F61" s="219" t="s">
        <v>211</v>
      </c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1"/>
      <c r="AO61" s="221"/>
    </row>
    <row r="62" spans="1:41" ht="15.75" customHeight="1">
      <c r="A62" s="165" t="s">
        <v>172</v>
      </c>
      <c r="B62" s="207" t="s">
        <v>238</v>
      </c>
      <c r="C62" s="208">
        <v>2002</v>
      </c>
      <c r="D62" s="234" t="s">
        <v>204</v>
      </c>
      <c r="E62" s="210">
        <v>2</v>
      </c>
      <c r="F62" s="219" t="s">
        <v>211</v>
      </c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1"/>
      <c r="AO62" s="221"/>
    </row>
    <row r="63" spans="1:41" ht="15.75" customHeight="1">
      <c r="A63" s="165" t="s">
        <v>172</v>
      </c>
      <c r="B63" s="207" t="s">
        <v>239</v>
      </c>
      <c r="C63" s="208">
        <v>1985</v>
      </c>
      <c r="D63" s="234" t="s">
        <v>204</v>
      </c>
      <c r="E63" s="210">
        <v>1</v>
      </c>
      <c r="F63" s="219" t="s">
        <v>211</v>
      </c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1"/>
      <c r="AO63" s="221"/>
    </row>
    <row r="64" spans="1:41" ht="15.75" customHeight="1">
      <c r="A64" s="240" t="s">
        <v>172</v>
      </c>
      <c r="B64" s="189" t="s">
        <v>240</v>
      </c>
      <c r="C64" s="190">
        <v>1988</v>
      </c>
      <c r="D64" s="238" t="s">
        <v>204</v>
      </c>
      <c r="E64" s="222">
        <v>3</v>
      </c>
      <c r="F64" s="223" t="s">
        <v>211</v>
      </c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1"/>
      <c r="AO64" s="221"/>
    </row>
    <row r="65" spans="1:39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</row>
    <row r="66" spans="2:39" s="9" customFormat="1" ht="15.75" customHeight="1">
      <c r="B66" s="63" t="s">
        <v>79</v>
      </c>
      <c r="C66" s="10" t="s">
        <v>80</v>
      </c>
      <c r="D66" s="10"/>
      <c r="E66" s="10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</row>
    <row r="67" spans="1:5" ht="15.75">
      <c r="A67" s="9"/>
      <c r="B67" s="64"/>
      <c r="C67" s="63"/>
      <c r="D67" s="63"/>
      <c r="E67" s="63"/>
    </row>
    <row r="68" spans="1:5" ht="15.75" customHeight="1">
      <c r="A68" s="9"/>
      <c r="B68" s="63" t="s">
        <v>81</v>
      </c>
      <c r="C68" s="10" t="s">
        <v>82</v>
      </c>
      <c r="D68" s="10"/>
      <c r="E68" s="10"/>
    </row>
  </sheetData>
  <sheetProtection selectLockedCells="1" selectUnlockedCells="1"/>
  <mergeCells count="40">
    <mergeCell ref="A1:AO1"/>
    <mergeCell ref="A2:AO2"/>
    <mergeCell ref="B3:M3"/>
    <mergeCell ref="A4:F4"/>
    <mergeCell ref="G4:AO4"/>
    <mergeCell ref="A5:L5"/>
    <mergeCell ref="A6:A8"/>
    <mergeCell ref="B6:B8"/>
    <mergeCell ref="C6:C8"/>
    <mergeCell ref="D6:D8"/>
    <mergeCell ref="E6:E8"/>
    <mergeCell ref="F6:Y6"/>
    <mergeCell ref="Z6:AM6"/>
    <mergeCell ref="AN6:AN8"/>
    <mergeCell ref="AO6:AO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F59:Y59"/>
    <mergeCell ref="F60:Y60"/>
    <mergeCell ref="F61:Y61"/>
    <mergeCell ref="F62:Y62"/>
    <mergeCell ref="F63:Y63"/>
    <mergeCell ref="F64:Y64"/>
    <mergeCell ref="C66:E66"/>
    <mergeCell ref="C68:E68"/>
  </mergeCells>
  <printOptions/>
  <pageMargins left="0.4875" right="0.19027777777777777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60" zoomScaleNormal="60" workbookViewId="0" topLeftCell="A1">
      <selection activeCell="A1" sqref="A1"/>
    </sheetView>
  </sheetViews>
  <sheetFormatPr defaultColWidth="10.28125" defaultRowHeight="15"/>
  <cols>
    <col min="1" max="1" width="16.8515625" style="83" customWidth="1"/>
    <col min="2" max="2" width="23.00390625" style="83" customWidth="1"/>
    <col min="3" max="3" width="21.8515625" style="83" customWidth="1"/>
    <col min="4" max="4" width="4.421875" style="83" customWidth="1"/>
    <col min="5" max="5" width="16.8515625" style="83" customWidth="1"/>
    <col min="6" max="16384" width="10.140625" style="84" customWidth="1"/>
  </cols>
  <sheetData>
    <row r="1" spans="1:13" ht="37.5" customHeight="1">
      <c r="A1" s="4" t="s">
        <v>0</v>
      </c>
      <c r="B1" s="4"/>
      <c r="C1" s="4"/>
      <c r="D1" s="4"/>
      <c r="E1" s="4"/>
      <c r="F1"/>
      <c r="G1"/>
      <c r="H1"/>
      <c r="I1"/>
      <c r="J1"/>
      <c r="K1"/>
      <c r="L1"/>
      <c r="M1"/>
    </row>
    <row r="2" spans="1:13" ht="20.25" customHeight="1">
      <c r="A2" s="10" t="s">
        <v>156</v>
      </c>
      <c r="B2" s="10"/>
      <c r="C2" s="85"/>
      <c r="D2" s="86" t="s">
        <v>157</v>
      </c>
      <c r="E2" s="86"/>
      <c r="F2" s="7"/>
      <c r="G2" s="7"/>
      <c r="H2" s="7"/>
      <c r="I2" s="7"/>
      <c r="J2" s="7"/>
      <c r="K2" s="7"/>
      <c r="L2" s="7"/>
      <c r="M2" s="7"/>
    </row>
    <row r="3" spans="1:13" ht="20.25" customHeight="1">
      <c r="A3" s="87" t="s">
        <v>158</v>
      </c>
      <c r="B3" s="87"/>
      <c r="C3" s="87"/>
      <c r="D3" s="87"/>
      <c r="E3" s="87"/>
      <c r="F3" s="8"/>
      <c r="G3" s="8"/>
      <c r="H3" s="8"/>
      <c r="I3" s="8"/>
      <c r="J3" s="8"/>
      <c r="K3" s="8"/>
      <c r="L3" s="8"/>
      <c r="M3" s="9"/>
    </row>
    <row r="4" spans="1:13" ht="21" customHeight="1">
      <c r="A4" s="88" t="s">
        <v>159</v>
      </c>
      <c r="B4" s="88"/>
      <c r="C4" s="88"/>
      <c r="D4" s="88"/>
      <c r="E4" s="88"/>
      <c r="F4" s="13"/>
      <c r="G4" s="13"/>
      <c r="H4" s="13"/>
      <c r="I4" s="13"/>
      <c r="J4" s="13"/>
      <c r="K4" s="13"/>
      <c r="L4" s="13"/>
      <c r="M4" s="13"/>
    </row>
    <row r="5" spans="1:5" ht="13.5">
      <c r="A5" s="89" t="s">
        <v>4</v>
      </c>
      <c r="B5" s="89" t="s">
        <v>7</v>
      </c>
      <c r="C5" s="251" t="s">
        <v>241</v>
      </c>
      <c r="D5" s="251"/>
      <c r="E5" s="89" t="s">
        <v>161</v>
      </c>
    </row>
    <row r="6" spans="1:5" ht="15" customHeight="1">
      <c r="A6" s="20">
        <v>1</v>
      </c>
      <c r="B6" s="252" t="s">
        <v>24</v>
      </c>
      <c r="C6" s="253" t="s">
        <v>103</v>
      </c>
      <c r="D6" s="254">
        <v>76</v>
      </c>
      <c r="E6" s="252">
        <f>SUM(D6:D17)</f>
        <v>340</v>
      </c>
    </row>
    <row r="7" spans="1:5" ht="15" customHeight="1">
      <c r="A7" s="20"/>
      <c r="B7" s="20"/>
      <c r="C7" s="255" t="s">
        <v>91</v>
      </c>
      <c r="D7" s="256">
        <v>47</v>
      </c>
      <c r="E7" s="252"/>
    </row>
    <row r="8" spans="1:5" ht="15" customHeight="1">
      <c r="A8" s="20"/>
      <c r="B8" s="20"/>
      <c r="C8" s="255" t="s">
        <v>120</v>
      </c>
      <c r="D8" s="256">
        <v>33</v>
      </c>
      <c r="E8" s="252"/>
    </row>
    <row r="9" spans="1:5" ht="15" customHeight="1">
      <c r="A9" s="20"/>
      <c r="B9" s="20"/>
      <c r="C9" s="255" t="s">
        <v>43</v>
      </c>
      <c r="D9" s="256">
        <v>31</v>
      </c>
      <c r="E9" s="252"/>
    </row>
    <row r="10" spans="1:5" ht="15" customHeight="1">
      <c r="A10" s="20"/>
      <c r="B10" s="20"/>
      <c r="C10" s="255" t="s">
        <v>93</v>
      </c>
      <c r="D10" s="256">
        <v>30</v>
      </c>
      <c r="E10" s="252"/>
    </row>
    <row r="11" spans="1:5" ht="15" customHeight="1">
      <c r="A11" s="20"/>
      <c r="B11" s="20"/>
      <c r="C11" s="255" t="s">
        <v>37</v>
      </c>
      <c r="D11" s="256">
        <v>27</v>
      </c>
      <c r="E11" s="252"/>
    </row>
    <row r="12" spans="1:5" ht="15" customHeight="1">
      <c r="A12" s="20"/>
      <c r="B12" s="20"/>
      <c r="C12" s="255" t="s">
        <v>224</v>
      </c>
      <c r="D12" s="256">
        <v>24</v>
      </c>
      <c r="E12" s="252"/>
    </row>
    <row r="13" spans="1:5" ht="15" customHeight="1">
      <c r="A13" s="20"/>
      <c r="B13" s="252" t="s">
        <v>32</v>
      </c>
      <c r="C13" s="255" t="s">
        <v>89</v>
      </c>
      <c r="D13" s="256">
        <v>22</v>
      </c>
      <c r="E13" s="252"/>
    </row>
    <row r="14" spans="1:5" ht="15" customHeight="1">
      <c r="A14" s="20"/>
      <c r="B14" s="252" t="s">
        <v>32</v>
      </c>
      <c r="C14" s="255" t="s">
        <v>50</v>
      </c>
      <c r="D14" s="256">
        <v>17</v>
      </c>
      <c r="E14" s="252"/>
    </row>
    <row r="15" spans="1:5" ht="15" customHeight="1">
      <c r="A15" s="20"/>
      <c r="B15" s="252" t="s">
        <v>32</v>
      </c>
      <c r="C15" s="255" t="s">
        <v>46</v>
      </c>
      <c r="D15" s="256">
        <v>14</v>
      </c>
      <c r="E15" s="252"/>
    </row>
    <row r="16" spans="1:5" ht="15" customHeight="1">
      <c r="A16" s="20"/>
      <c r="B16" s="252" t="s">
        <v>32</v>
      </c>
      <c r="C16" s="255" t="s">
        <v>55</v>
      </c>
      <c r="D16" s="256">
        <v>11</v>
      </c>
      <c r="E16" s="252"/>
    </row>
    <row r="17" spans="1:5" ht="15" customHeight="1">
      <c r="A17" s="20"/>
      <c r="B17" s="252" t="s">
        <v>32</v>
      </c>
      <c r="C17" s="257" t="s">
        <v>54</v>
      </c>
      <c r="D17" s="258">
        <v>8</v>
      </c>
      <c r="E17" s="252"/>
    </row>
    <row r="18" spans="1:5" ht="15" customHeight="1">
      <c r="A18" s="20">
        <v>2</v>
      </c>
      <c r="B18" s="20" t="s">
        <v>19</v>
      </c>
      <c r="C18" s="255" t="s">
        <v>201</v>
      </c>
      <c r="D18" s="256">
        <v>60</v>
      </c>
      <c r="E18" s="20">
        <f>SUM(D18:D27)</f>
        <v>294</v>
      </c>
    </row>
    <row r="19" spans="1:5" ht="15" customHeight="1">
      <c r="A19" s="20"/>
      <c r="B19" s="20"/>
      <c r="C19" s="255" t="s">
        <v>220</v>
      </c>
      <c r="D19" s="256">
        <v>51</v>
      </c>
      <c r="E19" s="20"/>
    </row>
    <row r="20" spans="1:5" ht="15" customHeight="1">
      <c r="A20" s="20"/>
      <c r="B20" s="20"/>
      <c r="C20" s="255" t="s">
        <v>167</v>
      </c>
      <c r="D20" s="256">
        <v>45</v>
      </c>
      <c r="E20" s="20"/>
    </row>
    <row r="21" spans="1:5" ht="15" customHeight="1">
      <c r="A21" s="20"/>
      <c r="B21" s="20"/>
      <c r="C21" s="255" t="s">
        <v>222</v>
      </c>
      <c r="D21" s="256">
        <v>39</v>
      </c>
      <c r="E21" s="20"/>
    </row>
    <row r="22" spans="1:5" ht="15" customHeight="1">
      <c r="A22" s="20"/>
      <c r="B22" s="20"/>
      <c r="C22" s="255" t="s">
        <v>223</v>
      </c>
      <c r="D22" s="256">
        <v>36</v>
      </c>
      <c r="E22" s="20"/>
    </row>
    <row r="23" spans="1:5" ht="15" customHeight="1">
      <c r="A23" s="20"/>
      <c r="B23" s="20"/>
      <c r="C23" s="255" t="s">
        <v>206</v>
      </c>
      <c r="D23" s="256">
        <v>20</v>
      </c>
      <c r="E23" s="20"/>
    </row>
    <row r="24" spans="1:5" ht="15" customHeight="1">
      <c r="A24" s="20"/>
      <c r="B24" s="20" t="s">
        <v>24</v>
      </c>
      <c r="C24" s="255" t="s">
        <v>129</v>
      </c>
      <c r="D24" s="256">
        <v>19</v>
      </c>
      <c r="E24" s="20"/>
    </row>
    <row r="25" spans="1:5" ht="15" customHeight="1">
      <c r="A25" s="20"/>
      <c r="B25" s="20" t="s">
        <v>24</v>
      </c>
      <c r="C25" s="255" t="s">
        <v>105</v>
      </c>
      <c r="D25" s="256">
        <v>12</v>
      </c>
      <c r="E25" s="20"/>
    </row>
    <row r="26" spans="1:5" ht="15" customHeight="1">
      <c r="A26" s="20"/>
      <c r="B26" s="20" t="s">
        <v>24</v>
      </c>
      <c r="C26" s="255" t="s">
        <v>116</v>
      </c>
      <c r="D26" s="256">
        <v>10</v>
      </c>
      <c r="E26" s="20"/>
    </row>
    <row r="27" spans="1:5" ht="15" customHeight="1">
      <c r="A27" s="20"/>
      <c r="B27" s="20" t="s">
        <v>24</v>
      </c>
      <c r="C27" s="255" t="s">
        <v>208</v>
      </c>
      <c r="D27" s="256">
        <v>2</v>
      </c>
      <c r="E27" s="20"/>
    </row>
    <row r="28" spans="1:5" ht="15" customHeight="1">
      <c r="A28" s="89">
        <v>3</v>
      </c>
      <c r="B28" s="89" t="s">
        <v>32</v>
      </c>
      <c r="C28" s="253" t="s">
        <v>88</v>
      </c>
      <c r="D28" s="254">
        <v>61</v>
      </c>
      <c r="E28" s="89">
        <f>SUM(D28:D34)</f>
        <v>126</v>
      </c>
    </row>
    <row r="29" spans="1:5" ht="15" customHeight="1">
      <c r="A29" s="89"/>
      <c r="B29" s="89" t="s">
        <v>19</v>
      </c>
      <c r="C29" s="255" t="s">
        <v>31</v>
      </c>
      <c r="D29" s="256">
        <v>23</v>
      </c>
      <c r="E29" s="89"/>
    </row>
    <row r="30" spans="1:5" ht="15" customHeight="1">
      <c r="A30" s="89"/>
      <c r="B30" s="89" t="s">
        <v>19</v>
      </c>
      <c r="C30" s="255" t="s">
        <v>133</v>
      </c>
      <c r="D30" s="256">
        <v>19</v>
      </c>
      <c r="E30" s="89"/>
    </row>
    <row r="31" spans="1:5" ht="15" customHeight="1">
      <c r="A31" s="89"/>
      <c r="B31" s="89"/>
      <c r="C31" s="255" t="s">
        <v>96</v>
      </c>
      <c r="D31" s="256">
        <v>8</v>
      </c>
      <c r="E31" s="89"/>
    </row>
    <row r="32" spans="1:5" ht="15" customHeight="1">
      <c r="A32" s="89"/>
      <c r="B32" s="89" t="s">
        <v>19</v>
      </c>
      <c r="C32" s="255" t="s">
        <v>58</v>
      </c>
      <c r="D32" s="256">
        <v>6</v>
      </c>
      <c r="E32" s="89"/>
    </row>
    <row r="33" spans="1:5" ht="15" customHeight="1">
      <c r="A33" s="89"/>
      <c r="B33" s="89"/>
      <c r="C33" s="255" t="s">
        <v>228</v>
      </c>
      <c r="D33" s="256">
        <v>5</v>
      </c>
      <c r="E33" s="89"/>
    </row>
    <row r="34" spans="1:5" ht="15" customHeight="1">
      <c r="A34" s="89"/>
      <c r="B34" s="89" t="s">
        <v>19</v>
      </c>
      <c r="C34" s="255" t="s">
        <v>123</v>
      </c>
      <c r="D34" s="256">
        <v>4</v>
      </c>
      <c r="E34" s="89"/>
    </row>
    <row r="35" spans="1:5" ht="15" customHeight="1">
      <c r="A35" s="259">
        <v>4</v>
      </c>
      <c r="B35" s="20" t="s">
        <v>242</v>
      </c>
      <c r="C35" s="260" t="s">
        <v>218</v>
      </c>
      <c r="D35" s="261">
        <v>96</v>
      </c>
      <c r="E35" s="147">
        <f>SUM(D35:D35)</f>
        <v>96</v>
      </c>
    </row>
    <row r="36" spans="1:5" ht="15" customHeight="1">
      <c r="A36" s="89">
        <v>5</v>
      </c>
      <c r="B36" s="89" t="s">
        <v>27</v>
      </c>
      <c r="C36" s="253" t="s">
        <v>26</v>
      </c>
      <c r="D36" s="254">
        <v>80</v>
      </c>
      <c r="E36" s="89">
        <f>SUM(D36:D40)</f>
        <v>90</v>
      </c>
    </row>
    <row r="37" spans="1:5" ht="15" customHeight="1">
      <c r="A37" s="89"/>
      <c r="B37" s="89" t="s">
        <v>19</v>
      </c>
      <c r="C37" s="255" t="s">
        <v>67</v>
      </c>
      <c r="D37" s="256">
        <v>4</v>
      </c>
      <c r="E37" s="89"/>
    </row>
    <row r="38" spans="1:5" ht="14.25" customHeight="1">
      <c r="A38" s="89"/>
      <c r="B38" s="89" t="s">
        <v>19</v>
      </c>
      <c r="C38" s="255" t="s">
        <v>126</v>
      </c>
      <c r="D38" s="256">
        <v>3</v>
      </c>
      <c r="E38" s="89"/>
    </row>
    <row r="39" spans="1:5" ht="14.25" customHeight="1">
      <c r="A39" s="89"/>
      <c r="B39" s="89"/>
      <c r="C39" s="255" t="s">
        <v>148</v>
      </c>
      <c r="D39" s="256">
        <v>2</v>
      </c>
      <c r="E39" s="89"/>
    </row>
    <row r="40" spans="1:5" ht="14.25" customHeight="1">
      <c r="A40" s="89"/>
      <c r="B40" s="89" t="s">
        <v>19</v>
      </c>
      <c r="C40" s="255" t="s">
        <v>153</v>
      </c>
      <c r="D40" s="256">
        <v>1</v>
      </c>
      <c r="E40" s="89"/>
    </row>
    <row r="41" spans="1:5" ht="14.25" customHeight="1">
      <c r="A41" s="259">
        <v>6</v>
      </c>
      <c r="B41" s="20" t="s">
        <v>113</v>
      </c>
      <c r="C41" s="253" t="s">
        <v>176</v>
      </c>
      <c r="D41" s="254">
        <v>43</v>
      </c>
      <c r="E41" s="20">
        <f>SUM(D41:D44)</f>
        <v>79</v>
      </c>
    </row>
    <row r="42" spans="1:5" ht="14.25" customHeight="1">
      <c r="A42" s="259"/>
      <c r="B42" s="20"/>
      <c r="C42" s="255" t="s">
        <v>226</v>
      </c>
      <c r="D42" s="256">
        <v>16</v>
      </c>
      <c r="E42" s="20"/>
    </row>
    <row r="43" spans="1:5" ht="14.25" customHeight="1">
      <c r="A43" s="259"/>
      <c r="B43" s="20"/>
      <c r="C43" s="255" t="s">
        <v>112</v>
      </c>
      <c r="D43" s="256">
        <v>14</v>
      </c>
      <c r="E43" s="20"/>
    </row>
    <row r="44" spans="1:5" ht="14.25" customHeight="1">
      <c r="A44" s="259"/>
      <c r="B44" s="20"/>
      <c r="C44" s="262" t="s">
        <v>131</v>
      </c>
      <c r="D44" s="263">
        <v>6</v>
      </c>
      <c r="E44" s="20"/>
    </row>
    <row r="45" spans="1:5" ht="14.25" customHeight="1">
      <c r="A45" s="259">
        <v>7</v>
      </c>
      <c r="B45" s="20" t="s">
        <v>35</v>
      </c>
      <c r="C45" s="253" t="s">
        <v>34</v>
      </c>
      <c r="D45" s="254">
        <v>35</v>
      </c>
      <c r="E45" s="20">
        <f>SUM(D45:D46)</f>
        <v>62</v>
      </c>
    </row>
    <row r="46" spans="1:5" ht="14.25" customHeight="1">
      <c r="A46" s="259"/>
      <c r="B46" s="20"/>
      <c r="C46" s="262" t="s">
        <v>99</v>
      </c>
      <c r="D46" s="263">
        <v>27</v>
      </c>
      <c r="E46" s="20"/>
    </row>
  </sheetData>
  <sheetProtection selectLockedCells="1" selectUnlockedCells="1"/>
  <mergeCells count="24">
    <mergeCell ref="A1:E1"/>
    <mergeCell ref="A2:B2"/>
    <mergeCell ref="D2:E2"/>
    <mergeCell ref="A3:E3"/>
    <mergeCell ref="A4:E4"/>
    <mergeCell ref="C5:D5"/>
    <mergeCell ref="A6:A17"/>
    <mergeCell ref="B6:B17"/>
    <mergeCell ref="E6:E17"/>
    <mergeCell ref="A18:A27"/>
    <mergeCell ref="B18:B27"/>
    <mergeCell ref="E18:E27"/>
    <mergeCell ref="A28:A34"/>
    <mergeCell ref="B28:B34"/>
    <mergeCell ref="E28:E34"/>
    <mergeCell ref="A36:A40"/>
    <mergeCell ref="B36:B40"/>
    <mergeCell ref="E36:E40"/>
    <mergeCell ref="A41:A44"/>
    <mergeCell ref="B41:B44"/>
    <mergeCell ref="E41:E44"/>
    <mergeCell ref="A45:A46"/>
    <mergeCell ref="B45:B46"/>
    <mergeCell ref="E45:E46"/>
  </mergeCells>
  <printOptions/>
  <pageMargins left="1.1201388888888888" right="1.1354166666666667" top="1.0631944444444446" bottom="1.038888888888889" header="0.5118055555555555" footer="0.6548611111111111"/>
  <pageSetup fitToHeight="1" fitToWidth="1" horizontalDpi="300" verticalDpi="300" orientation="portrait"/>
  <headerFooter alignWithMargins="0">
    <oddFooter>&amp;LГл. судья:
Гл. секретарь:&amp;RБурдакова О.А.
Злобинский А.В.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 Кротов</dc:creator>
  <cp:keywords/>
  <dc:description/>
  <cp:lastModifiedBy/>
  <cp:lastPrinted>2017-05-29T19:04:41Z</cp:lastPrinted>
  <dcterms:created xsi:type="dcterms:W3CDTF">2017-05-17T00:06:26Z</dcterms:created>
  <dcterms:modified xsi:type="dcterms:W3CDTF">2017-05-29T19:06:43Z</dcterms:modified>
  <cp:category/>
  <cp:version/>
  <cp:contentType/>
  <cp:contentStatus/>
  <cp:revision>118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