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5" activeTab="0"/>
  </bookViews>
  <sheets>
    <sheet name="Кубок России" sheetId="1" r:id="rId1"/>
    <sheet name="ВС в ДДС" sheetId="2" r:id="rId2"/>
    <sheet name="боулд" sheetId="3" r:id="rId3"/>
    <sheet name="трудн" sheetId="4" r:id="rId4"/>
    <sheet name="скор" sheetId="5" r:id="rId5"/>
  </sheets>
  <definedNames>
    <definedName name="Excel_BuiltIn__FilterDatabase_1">'Кубок России'!$A$6:$I$19</definedName>
    <definedName name="Excel_BuiltIn_Print_Area_1">'Кубок России'!$A$1:$H$35</definedName>
  </definedNames>
  <calcPr fullCalcOnLoad="1"/>
</workbook>
</file>

<file path=xl/sharedStrings.xml><?xml version="1.0" encoding="utf-8"?>
<sst xmlns="http://schemas.openxmlformats.org/spreadsheetml/2006/main" count="2939" uniqueCount="659">
  <si>
    <t>Приз памяти А. Бычкова</t>
  </si>
  <si>
    <t>№</t>
  </si>
  <si>
    <t>Команда</t>
  </si>
  <si>
    <t>Фамилия, имя</t>
  </si>
  <si>
    <t>Г. р.</t>
  </si>
  <si>
    <t>Разряд</t>
  </si>
  <si>
    <t>Б</t>
  </si>
  <si>
    <t>рейт</t>
  </si>
  <si>
    <t>пол</t>
  </si>
  <si>
    <t>м</t>
  </si>
  <si>
    <t>ж</t>
  </si>
  <si>
    <t>юн</t>
  </si>
  <si>
    <t>ст</t>
  </si>
  <si>
    <t>спецдопуск (сборная)</t>
  </si>
  <si>
    <t>Челябинская область</t>
  </si>
  <si>
    <t>Суюшкин Никита</t>
  </si>
  <si>
    <t>КМС</t>
  </si>
  <si>
    <t>+</t>
  </si>
  <si>
    <t>Тюменская область</t>
  </si>
  <si>
    <t>Титова Наталья</t>
  </si>
  <si>
    <t>МС</t>
  </si>
  <si>
    <t>ЯНАО</t>
  </si>
  <si>
    <t>Фахритдинова Динара</t>
  </si>
  <si>
    <t>Калина Александр</t>
  </si>
  <si>
    <t>Самарская область</t>
  </si>
  <si>
    <t>Беляков Олег</t>
  </si>
  <si>
    <t>Калюжнов Антон</t>
  </si>
  <si>
    <t>Малинин Никита</t>
  </si>
  <si>
    <t>Тютин Сергей</t>
  </si>
  <si>
    <t>Удмуртская Республика</t>
  </si>
  <si>
    <t>Гаврилов Максим</t>
  </si>
  <si>
    <t>Гаврилов Влас</t>
  </si>
  <si>
    <t>Красноярский край</t>
  </si>
  <si>
    <t>Матвеенко Егор</t>
  </si>
  <si>
    <t xml:space="preserve"> +</t>
  </si>
  <si>
    <t>Цыганова Анна</t>
  </si>
  <si>
    <t>Чесноков Семён</t>
  </si>
  <si>
    <t>Шагин Андрей</t>
  </si>
  <si>
    <t>Щельникова Ольга</t>
  </si>
  <si>
    <t>Козлов Виктор</t>
  </si>
  <si>
    <t>Терентьева Галина</t>
  </si>
  <si>
    <t>Бибик Ольга</t>
  </si>
  <si>
    <t>ЗМС</t>
  </si>
  <si>
    <t>Республика Татарстан</t>
  </si>
  <si>
    <t>Валеева Евгения</t>
  </si>
  <si>
    <t>Сагиева Елена</t>
  </si>
  <si>
    <t>Пермский край</t>
  </si>
  <si>
    <t>Мозырев Сергей</t>
  </si>
  <si>
    <t>Чернышёв Евгений</t>
  </si>
  <si>
    <t>Мусихин Виктор</t>
  </si>
  <si>
    <t>Беломестнова Мария</t>
  </si>
  <si>
    <t>Республика Башкортостан</t>
  </si>
  <si>
    <t>Степанов Александр</t>
  </si>
  <si>
    <t xml:space="preserve">МС </t>
  </si>
  <si>
    <t>Санкт-Петербург</t>
  </si>
  <si>
    <t>Абрамчук Юлия</t>
  </si>
  <si>
    <t>МСМК</t>
  </si>
  <si>
    <t>Андреева Екатерина</t>
  </si>
  <si>
    <t>Гончаров Олег</t>
  </si>
  <si>
    <t>Иванова Мария</t>
  </si>
  <si>
    <t>Кауров Иван</t>
  </si>
  <si>
    <t>Новикова Валерия</t>
  </si>
  <si>
    <t>Мотылевский Вячеслав</t>
  </si>
  <si>
    <t>Овсянников Михаил</t>
  </si>
  <si>
    <t>Орлов Андрей</t>
  </si>
  <si>
    <t>Приходько Сергей</t>
  </si>
  <si>
    <t>Сафарьянц Нина</t>
  </si>
  <si>
    <t>Черняева Ирина</t>
  </si>
  <si>
    <t>Воронежская область</t>
  </si>
  <si>
    <t>Чудинов Павел</t>
  </si>
  <si>
    <t>Шелестов Павел</t>
  </si>
  <si>
    <t>Богомолов Дмитрий</t>
  </si>
  <si>
    <t>Шаталова Елизавета</t>
  </si>
  <si>
    <t>Николаева Мария</t>
  </si>
  <si>
    <t>Бадалян Людмила</t>
  </si>
  <si>
    <t>Дмух Василий</t>
  </si>
  <si>
    <t>Попов Сергей</t>
  </si>
  <si>
    <t>Республика Карелия</t>
  </si>
  <si>
    <t>Балагуров Игорь</t>
  </si>
  <si>
    <t>Ростовская область</t>
  </si>
  <si>
    <t>Корженевский Сергей</t>
  </si>
  <si>
    <t>Такжанов Юрий</t>
  </si>
  <si>
    <t>Алтайский край</t>
  </si>
  <si>
    <t>Борзова Анна</t>
  </si>
  <si>
    <t>Калининградская область</t>
  </si>
  <si>
    <t>Кочетков Михаил</t>
  </si>
  <si>
    <t>Зазулин Евгений</t>
  </si>
  <si>
    <t>Гоголь Михаил</t>
  </si>
  <si>
    <t>Щервянин Алексей</t>
  </si>
  <si>
    <t>Отказ 26.10</t>
  </si>
  <si>
    <t>Кемеровская область</t>
  </si>
  <si>
    <t>Левашов Евгений</t>
  </si>
  <si>
    <t>Калина Юлия</t>
  </si>
  <si>
    <t>Томская область</t>
  </si>
  <si>
    <t>Параев Сергей</t>
  </si>
  <si>
    <t>Москва</t>
  </si>
  <si>
    <t>Балакирева Александра</t>
  </si>
  <si>
    <t>Березовский Владимир</t>
  </si>
  <si>
    <t>Боярских Екатерина</t>
  </si>
  <si>
    <t>Волков Сергей</t>
  </si>
  <si>
    <t>Головина Валентина</t>
  </si>
  <si>
    <t>Дьяконов Кирилл</t>
  </si>
  <si>
    <t>Ериков Алексей</t>
  </si>
  <si>
    <t>Иванов Сергей</t>
  </si>
  <si>
    <t>Клизубов Андрей</t>
  </si>
  <si>
    <t>Костыгов Юрий</t>
  </si>
  <si>
    <t>Мусич Владимир</t>
  </si>
  <si>
    <t>Николаев Александр</t>
  </si>
  <si>
    <t>Пескин Павел</t>
  </si>
  <si>
    <t>Петраков Артём</t>
  </si>
  <si>
    <t>Поздняков Игорь</t>
  </si>
  <si>
    <t>Поплавский Станислав</t>
  </si>
  <si>
    <t>Савельев Константин</t>
  </si>
  <si>
    <t>Сарапаев Дмитрий</t>
  </si>
  <si>
    <t>Скиба Яна</t>
  </si>
  <si>
    <t>Стрелкова Наталья</t>
  </si>
  <si>
    <t>Тер-Минасян Арман</t>
  </si>
  <si>
    <t>Троепольская Юлия</t>
  </si>
  <si>
    <t>Свердловская область</t>
  </si>
  <si>
    <t>Шарафутдинов Дмитрий</t>
  </si>
  <si>
    <t>Галлямова Анна</t>
  </si>
  <si>
    <t>Новицкий Юрий</t>
  </si>
  <si>
    <t>Головина Екатерина</t>
  </si>
  <si>
    <t>Головина Александра</t>
  </si>
  <si>
    <t>Вяткина (Воробьёва) Алёна</t>
  </si>
  <si>
    <t>Гержа Александр</t>
  </si>
  <si>
    <t>Хабаровский край</t>
  </si>
  <si>
    <t>Шилов Александр</t>
  </si>
  <si>
    <t>Ченцов Илья</t>
  </si>
  <si>
    <t>Владимиров Константин</t>
  </si>
  <si>
    <t>Завьялов Владислав</t>
  </si>
  <si>
    <t>Климочкин Никита</t>
  </si>
  <si>
    <t>Опарин Иван</t>
  </si>
  <si>
    <t>Всероссийские соревнования в ДДС</t>
  </si>
  <si>
    <t>Т</t>
  </si>
  <si>
    <t>С</t>
  </si>
  <si>
    <t>Савельев Артём</t>
  </si>
  <si>
    <t>Новосибирская область</t>
  </si>
  <si>
    <t>Асташкин Евгений</t>
  </si>
  <si>
    <t>Мельник Игорь</t>
  </si>
  <si>
    <t>Яковлева Наталья</t>
  </si>
  <si>
    <t>Каплина Юлия</t>
  </si>
  <si>
    <t>Усманова Динара</t>
  </si>
  <si>
    <t>Ермолаева Анастасия</t>
  </si>
  <si>
    <t>Ивановская область</t>
  </si>
  <si>
    <t>Степанова Наталия</t>
  </si>
  <si>
    <t>Сабитов Эдуард</t>
  </si>
  <si>
    <t>Курунов Арсений</t>
  </si>
  <si>
    <t>Фазылбеков Азамат</t>
  </si>
  <si>
    <t>Ахметгареев Руслан</t>
  </si>
  <si>
    <t>Абрамова Светлана</t>
  </si>
  <si>
    <t>Болгова Мария</t>
  </si>
  <si>
    <t>Гайдамакина Алина</t>
  </si>
  <si>
    <t>Заикина Анна</t>
  </si>
  <si>
    <t>Корнев Дмитрий</t>
  </si>
  <si>
    <t>Микушкина Анна</t>
  </si>
  <si>
    <t>Пудякова Екатерина</t>
  </si>
  <si>
    <t>Соколов Сергей</t>
  </si>
  <si>
    <t>Тимофеев Павел</t>
  </si>
  <si>
    <t>Шепотько Антон</t>
  </si>
  <si>
    <t>Якуба Ольга</t>
  </si>
  <si>
    <t>Новиков Иван</t>
  </si>
  <si>
    <t>Веденчук Вячеслав</t>
  </si>
  <si>
    <t>Красавина Мария</t>
  </si>
  <si>
    <t>Шевченко Арсений</t>
  </si>
  <si>
    <t>Богданова Мария</t>
  </si>
  <si>
    <t>Галлямова Надежда</t>
  </si>
  <si>
    <t>Факирьянов Дмитрий</t>
  </si>
  <si>
    <t>Фёдоров Николай</t>
  </si>
  <si>
    <t>Дозаявка 26.10</t>
  </si>
  <si>
    <t>Абрамчук</t>
  </si>
  <si>
    <t>Юлия</t>
  </si>
  <si>
    <t>С.-Петербург</t>
  </si>
  <si>
    <t>Бибик</t>
  </si>
  <si>
    <t>Ольга</t>
  </si>
  <si>
    <t>Красноярск.</t>
  </si>
  <si>
    <t>кр.</t>
  </si>
  <si>
    <t>Балакирева</t>
  </si>
  <si>
    <t>Александра</t>
  </si>
  <si>
    <t>Галлямова</t>
  </si>
  <si>
    <t>Анна</t>
  </si>
  <si>
    <t>Свердл.</t>
  </si>
  <si>
    <t>обл.</t>
  </si>
  <si>
    <t>Черешнева</t>
  </si>
  <si>
    <t>Яна</t>
  </si>
  <si>
    <t>Титова</t>
  </si>
  <si>
    <t>Наталья</t>
  </si>
  <si>
    <t>Тюменск.</t>
  </si>
  <si>
    <t>Фахритдинова</t>
  </si>
  <si>
    <t>Динара</t>
  </si>
  <si>
    <t>Беломестнова</t>
  </si>
  <si>
    <t>Мария</t>
  </si>
  <si>
    <t>Пермский</t>
  </si>
  <si>
    <t>Андреева</t>
  </si>
  <si>
    <t>Екатерина</t>
  </si>
  <si>
    <t>Терентьева</t>
  </si>
  <si>
    <t>Галина</t>
  </si>
  <si>
    <t>Морозкина</t>
  </si>
  <si>
    <t>Шелеметьева</t>
  </si>
  <si>
    <t>Татьяна</t>
  </si>
  <si>
    <t>Богданова</t>
  </si>
  <si>
    <t>Евгения</t>
  </si>
  <si>
    <t>Иркутск.</t>
  </si>
  <si>
    <t>Гайдамакина</t>
  </si>
  <si>
    <t>Алина</t>
  </si>
  <si>
    <t>Алёна</t>
  </si>
  <si>
    <t>Щельникова</t>
  </si>
  <si>
    <t>Тарасова</t>
  </si>
  <si>
    <t>Самарск.</t>
  </si>
  <si>
    <t>Ячник</t>
  </si>
  <si>
    <t>Маламид</t>
  </si>
  <si>
    <t>Воронежск.</t>
  </si>
  <si>
    <t>Сафарьянц</t>
  </si>
  <si>
    <t>Нина</t>
  </si>
  <si>
    <t>Цыганова</t>
  </si>
  <si>
    <t>Бурыкина</t>
  </si>
  <si>
    <t>Марина</t>
  </si>
  <si>
    <t>Агафонова</t>
  </si>
  <si>
    <t>Безбородова</t>
  </si>
  <si>
    <t>Кемеровск.</t>
  </si>
  <si>
    <t>Обручева</t>
  </si>
  <si>
    <t>Маслакова</t>
  </si>
  <si>
    <t>Анастасия</t>
  </si>
  <si>
    <t>Челяб.</t>
  </si>
  <si>
    <t>Яковлева</t>
  </si>
  <si>
    <t>Кузьменко</t>
  </si>
  <si>
    <t>Ирина</t>
  </si>
  <si>
    <t>Артюхова</t>
  </si>
  <si>
    <t>Троепольская</t>
  </si>
  <si>
    <t>Алексеева</t>
  </si>
  <si>
    <t>Ксения</t>
  </si>
  <si>
    <t>Валеева</t>
  </si>
  <si>
    <t>Татарстан</t>
  </si>
  <si>
    <t>Полехина</t>
  </si>
  <si>
    <t>Макшакова</t>
  </si>
  <si>
    <t>Елена</t>
  </si>
  <si>
    <t>Кривошеева</t>
  </si>
  <si>
    <t>Вероника</t>
  </si>
  <si>
    <t>Евко</t>
  </si>
  <si>
    <t>Хабаровск.</t>
  </si>
  <si>
    <t>кр</t>
  </si>
  <si>
    <t>Калина</t>
  </si>
  <si>
    <t>Веретенина</t>
  </si>
  <si>
    <t>Башкирцеа</t>
  </si>
  <si>
    <t>Руденко</t>
  </si>
  <si>
    <t>Ростовск.</t>
  </si>
  <si>
    <t>Королькова</t>
  </si>
  <si>
    <t>Левочкина</t>
  </si>
  <si>
    <t>Данилина</t>
  </si>
  <si>
    <t>Новикова</t>
  </si>
  <si>
    <t>Валерия</t>
  </si>
  <si>
    <t>Степанова</t>
  </si>
  <si>
    <t>Наталия</t>
  </si>
  <si>
    <t>Башкортостан</t>
  </si>
  <si>
    <t>Корнева</t>
  </si>
  <si>
    <t>Валентина</t>
  </si>
  <si>
    <t>Анисимова</t>
  </si>
  <si>
    <t>Головина</t>
  </si>
  <si>
    <t>Шаталова</t>
  </si>
  <si>
    <t>Елизавета</t>
  </si>
  <si>
    <t>Бадалян</t>
  </si>
  <si>
    <t>Людмила</t>
  </si>
  <si>
    <t>Гайдаш</t>
  </si>
  <si>
    <t>Кристина</t>
  </si>
  <si>
    <t>Надежда</t>
  </si>
  <si>
    <t>Микушкина</t>
  </si>
  <si>
    <t>Королева</t>
  </si>
  <si>
    <t>Кирикова</t>
  </si>
  <si>
    <t>Томская</t>
  </si>
  <si>
    <t>Соломатова</t>
  </si>
  <si>
    <t>Юрина</t>
  </si>
  <si>
    <t>Кулинич</t>
  </si>
  <si>
    <t>Агапонова</t>
  </si>
  <si>
    <t>Зайцева</t>
  </si>
  <si>
    <t>Калининградск.</t>
  </si>
  <si>
    <t>Федченко</t>
  </si>
  <si>
    <t>Шарафутдинов</t>
  </si>
  <si>
    <t>Дмитрий</t>
  </si>
  <si>
    <t>Рубцов</t>
  </si>
  <si>
    <t>Алексей</t>
  </si>
  <si>
    <t>Гельманов</t>
  </si>
  <si>
    <t>Рустам</t>
  </si>
  <si>
    <t>Козлов</t>
  </si>
  <si>
    <t>Виктор</t>
  </si>
  <si>
    <t>Черников</t>
  </si>
  <si>
    <t>Михаил</t>
  </si>
  <si>
    <t>Кауров</t>
  </si>
  <si>
    <t>Иван</t>
  </si>
  <si>
    <t>Рахметов</t>
  </si>
  <si>
    <t>Салават</t>
  </si>
  <si>
    <t>Терентьев</t>
  </si>
  <si>
    <t>Сергей</t>
  </si>
  <si>
    <t>Василий</t>
  </si>
  <si>
    <t>Степанов</t>
  </si>
  <si>
    <t>Александр</t>
  </si>
  <si>
    <t>Петраков</t>
  </si>
  <si>
    <t>Артём</t>
  </si>
  <si>
    <t>Тер-Минасян</t>
  </si>
  <si>
    <t>Арман</t>
  </si>
  <si>
    <t>Новицкий</t>
  </si>
  <si>
    <t>Юрий</t>
  </si>
  <si>
    <t>Николаев</t>
  </si>
  <si>
    <t>Матвеенко</t>
  </si>
  <si>
    <t>Егор</t>
  </si>
  <si>
    <t>Параев</t>
  </si>
  <si>
    <t>Такжанов</t>
  </si>
  <si>
    <t>Савельев</t>
  </si>
  <si>
    <t>Константин</t>
  </si>
  <si>
    <t>Михеев</t>
  </si>
  <si>
    <t>Андрей</t>
  </si>
  <si>
    <t>Кочетков</t>
  </si>
  <si>
    <t>Самигуллин</t>
  </si>
  <si>
    <t>Марат</t>
  </si>
  <si>
    <t>Щервянин</t>
  </si>
  <si>
    <t>Чесноков</t>
  </si>
  <si>
    <t>Семён</t>
  </si>
  <si>
    <t>Башкирцев</t>
  </si>
  <si>
    <t>Евгений</t>
  </si>
  <si>
    <t>Донец</t>
  </si>
  <si>
    <t>Мусич</t>
  </si>
  <si>
    <t>Владимир</t>
  </si>
  <si>
    <t>Суюшкин</t>
  </si>
  <si>
    <t>Никита</t>
  </si>
  <si>
    <t>Гоголь</t>
  </si>
  <si>
    <t>Синицын</t>
  </si>
  <si>
    <t>Маслов</t>
  </si>
  <si>
    <t>Марков</t>
  </si>
  <si>
    <t>Антон</t>
  </si>
  <si>
    <t>Цыпышев</t>
  </si>
  <si>
    <t>Валиев</t>
  </si>
  <si>
    <t>Горелов</t>
  </si>
  <si>
    <t>Вячеслав</t>
  </si>
  <si>
    <t>Кузенков</t>
  </si>
  <si>
    <t>Вадим</t>
  </si>
  <si>
    <t>Алтайский</t>
  </si>
  <si>
    <t>Антипов</t>
  </si>
  <si>
    <t>Исаев</t>
  </si>
  <si>
    <t>Павел</t>
  </si>
  <si>
    <t>Клизубов</t>
  </si>
  <si>
    <t>Донской</t>
  </si>
  <si>
    <t>Дощинский</t>
  </si>
  <si>
    <t>Максим</t>
  </si>
  <si>
    <t>Дьяконов</t>
  </si>
  <si>
    <t>Кирилл</t>
  </si>
  <si>
    <t>Корвель</t>
  </si>
  <si>
    <t>Шагин</t>
  </si>
  <si>
    <t>Нигманов</t>
  </si>
  <si>
    <t>Зуфар</t>
  </si>
  <si>
    <t>Пекарев</t>
  </si>
  <si>
    <t>Шоприн</t>
  </si>
  <si>
    <t>Яблонский</t>
  </si>
  <si>
    <t>Леонид</t>
  </si>
  <si>
    <t>Зырянов</t>
  </si>
  <si>
    <t>Игорь</t>
  </si>
  <si>
    <t>Скачков</t>
  </si>
  <si>
    <t>Серебренников</t>
  </si>
  <si>
    <t>Вяткин</t>
  </si>
  <si>
    <t>Коновалов</t>
  </si>
  <si>
    <t>Валентин</t>
  </si>
  <si>
    <t>Корецкий</t>
  </si>
  <si>
    <t>Лужецкий</t>
  </si>
  <si>
    <t>Деньгин</t>
  </si>
  <si>
    <t>Порцев</t>
  </si>
  <si>
    <t>Хопко</t>
  </si>
  <si>
    <t>Зазулин</t>
  </si>
  <si>
    <t>Иванов</t>
  </si>
  <si>
    <t>Черешнева Яна</t>
  </si>
  <si>
    <t>Морозкина Ольга</t>
  </si>
  <si>
    <t>Шелеметьева Татьяна</t>
  </si>
  <si>
    <t>Богданова Евгения</t>
  </si>
  <si>
    <t>Андреева Алёна</t>
  </si>
  <si>
    <t>Вяткина (Воробьёва)</t>
  </si>
  <si>
    <t>Тарасова Татьяна</t>
  </si>
  <si>
    <t>Ячник Юлия</t>
  </si>
  <si>
    <t>Маламид Евгения</t>
  </si>
  <si>
    <t>Бурыкина Марина</t>
  </si>
  <si>
    <t>Агафонова Мария</t>
  </si>
  <si>
    <t>Безбородова Наталья</t>
  </si>
  <si>
    <t>Обручева Татьяна</t>
  </si>
  <si>
    <t>Маслакова Анастасия</t>
  </si>
  <si>
    <t>Яковлева Ольга</t>
  </si>
  <si>
    <t>Кузьменко Ирина</t>
  </si>
  <si>
    <t>Артюхова Анастасия</t>
  </si>
  <si>
    <t>Алексеева Ксения</t>
  </si>
  <si>
    <t>Полехина Ксения</t>
  </si>
  <si>
    <t>Макшакова Елена</t>
  </si>
  <si>
    <t>Кривошеева Вероника</t>
  </si>
  <si>
    <t>Евко Юлия</t>
  </si>
  <si>
    <t>Веретенина Екатерина</t>
  </si>
  <si>
    <t>Башкирцеа Ольга</t>
  </si>
  <si>
    <t>Руденко Алина</t>
  </si>
  <si>
    <t>Королькова Екатерина</t>
  </si>
  <si>
    <t>Левочкина Юлия</t>
  </si>
  <si>
    <t>Данилина Анна</t>
  </si>
  <si>
    <t>Корнева Валентина</t>
  </si>
  <si>
    <t>Анисимова Наталья</t>
  </si>
  <si>
    <t>Гайдаш Кристина</t>
  </si>
  <si>
    <t>Королева Наталья</t>
  </si>
  <si>
    <t>Кирикова Надежда</t>
  </si>
  <si>
    <t>Соломатова Елена</t>
  </si>
  <si>
    <t>Юрина Валентина</t>
  </si>
  <si>
    <t>Кулинич Татьяна</t>
  </si>
  <si>
    <t>Агапонова Анна</t>
  </si>
  <si>
    <t>Зайцева Юлия</t>
  </si>
  <si>
    <t>Федченко Марина</t>
  </si>
  <si>
    <t>Рубцов Алексей</t>
  </si>
  <si>
    <t>Гельманов Рустам</t>
  </si>
  <si>
    <t>Черников Михаил</t>
  </si>
  <si>
    <t>Рахметов Салават</t>
  </si>
  <si>
    <t>Терентьев Сергей</t>
  </si>
  <si>
    <t>Козлов Василий</t>
  </si>
  <si>
    <t>Михеев Андрей</t>
  </si>
  <si>
    <t>Самигуллин Марат</t>
  </si>
  <si>
    <t>Башкирцев Евгений</t>
  </si>
  <si>
    <t>Донец Сергей</t>
  </si>
  <si>
    <t>Синицын Сергей</t>
  </si>
  <si>
    <t>Маслов Александр</t>
  </si>
  <si>
    <t>Марков Антон</t>
  </si>
  <si>
    <t>Цыпышев Евгений</t>
  </si>
  <si>
    <t>Валиев Александр</t>
  </si>
  <si>
    <t>Горелов Вячеслав</t>
  </si>
  <si>
    <t>Кузенков Вадим</t>
  </si>
  <si>
    <t>Антипов Александр</t>
  </si>
  <si>
    <t>Исаев Павел</t>
  </si>
  <si>
    <t>Донской Артём</t>
  </si>
  <si>
    <t>Дощинский Максим</t>
  </si>
  <si>
    <t>Корвель Антон</t>
  </si>
  <si>
    <t>Нигманов Зуфар</t>
  </si>
  <si>
    <t>Пекарев Михаил</t>
  </si>
  <si>
    <t>Шоприн Александр</t>
  </si>
  <si>
    <t>Яблонский Леонид</t>
  </si>
  <si>
    <t>Зырянов Игорь</t>
  </si>
  <si>
    <t>Скачков Егор</t>
  </si>
  <si>
    <t>Серебренников Сергей</t>
  </si>
  <si>
    <t>Вяткин Семён</t>
  </si>
  <si>
    <t>Коновалов Валентин</t>
  </si>
  <si>
    <t>Корецкий Евгений</t>
  </si>
  <si>
    <t>Лужецкий Сергей</t>
  </si>
  <si>
    <t>Деньгин Алексей</t>
  </si>
  <si>
    <t>Порцев Дмитрий</t>
  </si>
  <si>
    <t>Хопко Александр</t>
  </si>
  <si>
    <t>вне конкурса</t>
  </si>
  <si>
    <t/>
  </si>
  <si>
    <t>Воробьёв Валерий</t>
  </si>
  <si>
    <t>Воробьёв Владислав</t>
  </si>
  <si>
    <t>Николаева</t>
  </si>
  <si>
    <t>Минаева</t>
  </si>
  <si>
    <t>Мирошниченко</t>
  </si>
  <si>
    <t>Сдобникова</t>
  </si>
  <si>
    <t>Окольничникова</t>
  </si>
  <si>
    <t>Светлана</t>
  </si>
  <si>
    <t>Пиратинская</t>
  </si>
  <si>
    <t>Майя</t>
  </si>
  <si>
    <t>Борзова</t>
  </si>
  <si>
    <t>Рябова</t>
  </si>
  <si>
    <t>Рондарева</t>
  </si>
  <si>
    <t>Новосибирск.</t>
  </si>
  <si>
    <t>Вопилова</t>
  </si>
  <si>
    <t>Ильина</t>
  </si>
  <si>
    <t>Болгова</t>
  </si>
  <si>
    <t>Евстигнеева</t>
  </si>
  <si>
    <t>Башкирцева</t>
  </si>
  <si>
    <t>Шагина</t>
  </si>
  <si>
    <t>Любовь</t>
  </si>
  <si>
    <t>Овчинников</t>
  </si>
  <si>
    <t>Челябинск.</t>
  </si>
  <si>
    <t>Сарапаев</t>
  </si>
  <si>
    <t>Волков</t>
  </si>
  <si>
    <t>Глеб</t>
  </si>
  <si>
    <t>Семен</t>
  </si>
  <si>
    <t>Новиков</t>
  </si>
  <si>
    <t>Глазырин</t>
  </si>
  <si>
    <t>Гержа</t>
  </si>
  <si>
    <t>Беляк</t>
  </si>
  <si>
    <t>Борисов</t>
  </si>
  <si>
    <t>Поплавский</t>
  </si>
  <si>
    <t>Станислав</t>
  </si>
  <si>
    <t>Мальков</t>
  </si>
  <si>
    <t>Виталий</t>
  </si>
  <si>
    <t>Чудинов</t>
  </si>
  <si>
    <t>Чаюн</t>
  </si>
  <si>
    <t>Мальцев</t>
  </si>
  <si>
    <t>Ольшевский</t>
  </si>
  <si>
    <t>Шахов</t>
  </si>
  <si>
    <t>Мусихин</t>
  </si>
  <si>
    <t>Абдрахманов</t>
  </si>
  <si>
    <t>Шелестов</t>
  </si>
  <si>
    <t>Цитцер</t>
  </si>
  <si>
    <t>Ильиных</t>
  </si>
  <si>
    <t>Всеволод</t>
  </si>
  <si>
    <t>Фазылбеков</t>
  </si>
  <si>
    <t>Азамат</t>
  </si>
  <si>
    <t>Шматько</t>
  </si>
  <si>
    <t>Махаев</t>
  </si>
  <si>
    <t>Пайль</t>
  </si>
  <si>
    <t>Шаламов</t>
  </si>
  <si>
    <t>Асташкин</t>
  </si>
  <si>
    <t>Калашников</t>
  </si>
  <si>
    <t>Карелов</t>
  </si>
  <si>
    <t>Кузнецов</t>
  </si>
  <si>
    <t>Деулин</t>
  </si>
  <si>
    <t>Владислав</t>
  </si>
  <si>
    <t>Вайцеховский</t>
  </si>
  <si>
    <t>Факирьянов</t>
  </si>
  <si>
    <t>Шевченко</t>
  </si>
  <si>
    <t>Арсений</t>
  </si>
  <si>
    <t>Артем</t>
  </si>
  <si>
    <t>Чиликин</t>
  </si>
  <si>
    <t>Вепринцев</t>
  </si>
  <si>
    <t>Бузуев</t>
  </si>
  <si>
    <t>Хижняков</t>
  </si>
  <si>
    <t>Алекандр</t>
  </si>
  <si>
    <t>Кичкайло</t>
  </si>
  <si>
    <t>Аксентьев</t>
  </si>
  <si>
    <t>Мезько</t>
  </si>
  <si>
    <t>Семёнов</t>
  </si>
  <si>
    <t>Терёхин</t>
  </si>
  <si>
    <t>Чернышёв</t>
  </si>
  <si>
    <t>Минаева Анна</t>
  </si>
  <si>
    <t>Мирошниченко Юлия</t>
  </si>
  <si>
    <t>Сдобникова Ксения</t>
  </si>
  <si>
    <t>Окольничникова Светлана</t>
  </si>
  <si>
    <t>Пиратинская Майя</t>
  </si>
  <si>
    <t>Рябова Ирина</t>
  </si>
  <si>
    <t>Рондарева Анна</t>
  </si>
  <si>
    <t>Вопилова Надежда</t>
  </si>
  <si>
    <t>Ильина Ксения</t>
  </si>
  <si>
    <t>Евстигнеева Ольга</t>
  </si>
  <si>
    <t>Башкирцева Ольга</t>
  </si>
  <si>
    <t>Шагина Любовь</t>
  </si>
  <si>
    <t>Овчинников Евгений</t>
  </si>
  <si>
    <t>Семёнов Кирилл</t>
  </si>
  <si>
    <t>Волков Глеб</t>
  </si>
  <si>
    <t>Глазырин Юрий</t>
  </si>
  <si>
    <t>Беляк Алексей</t>
  </si>
  <si>
    <t>Борисов Кирилл</t>
  </si>
  <si>
    <t>Мальков Виталий</t>
  </si>
  <si>
    <t>Чаюн Игорь</t>
  </si>
  <si>
    <t>Мальцев Егор</t>
  </si>
  <si>
    <t>Ольшевский Дмитрий</t>
  </si>
  <si>
    <t>Шахов Алексей</t>
  </si>
  <si>
    <t>Абдрахманов Сергей</t>
  </si>
  <si>
    <t>Терёхин Василий</t>
  </si>
  <si>
    <t>Цитцер Виктор</t>
  </si>
  <si>
    <t>Ильиных Всеволод</t>
  </si>
  <si>
    <t>Шматько Вячеслав</t>
  </si>
  <si>
    <t>Махаев Владимир</t>
  </si>
  <si>
    <t>Пайль Константин</t>
  </si>
  <si>
    <t>Шаламов Кирилл</t>
  </si>
  <si>
    <t>Калашников Евгений</t>
  </si>
  <si>
    <t>Карелов Игорь</t>
  </si>
  <si>
    <t>Кузнецов Максим</t>
  </si>
  <si>
    <t>Деулин Владислав</t>
  </si>
  <si>
    <t>Вайцеховский Евгений</t>
  </si>
  <si>
    <t>Чиликин Дмитрий</t>
  </si>
  <si>
    <t>Вепринцев Дмитрий</t>
  </si>
  <si>
    <t>Бузуев Александр</t>
  </si>
  <si>
    <t>Савельев Артем</t>
  </si>
  <si>
    <t>Хижняков Алекандр</t>
  </si>
  <si>
    <t>Кичкайло Алексей</t>
  </si>
  <si>
    <t>Аксентьев Максим</t>
  </si>
  <si>
    <t>Мезько Василий</t>
  </si>
  <si>
    <t>Фёдоров Игорь</t>
  </si>
  <si>
    <t>Морозов Артём</t>
  </si>
  <si>
    <t>Хижняков Александр</t>
  </si>
  <si>
    <t>Лекманов Филипп</t>
  </si>
  <si>
    <t>Попавский Станислав</t>
  </si>
  <si>
    <t>Сиреканян Вагинак</t>
  </si>
  <si>
    <t>Тарасенко Дмитрий</t>
  </si>
  <si>
    <t>Кокорин</t>
  </si>
  <si>
    <t>Сиреканян</t>
  </si>
  <si>
    <t>Вагинак</t>
  </si>
  <si>
    <t>Костерин</t>
  </si>
  <si>
    <t>Бельчиков</t>
  </si>
  <si>
    <t>Воробьёв</t>
  </si>
  <si>
    <t>Валерий</t>
  </si>
  <si>
    <t>Сабитов</t>
  </si>
  <si>
    <t>Эдуард</t>
  </si>
  <si>
    <t>Абдулин</t>
  </si>
  <si>
    <t>Новоселов</t>
  </si>
  <si>
    <t>Роман</t>
  </si>
  <si>
    <t>Посьмашный</t>
  </si>
  <si>
    <t>Богдан</t>
  </si>
  <si>
    <t>Соловьев</t>
  </si>
  <si>
    <t>Денис</t>
  </si>
  <si>
    <t>Веденчук</t>
  </si>
  <si>
    <t>Тимофеев</t>
  </si>
  <si>
    <t>Шаульский</t>
  </si>
  <si>
    <t>Жердев</t>
  </si>
  <si>
    <t>Матюшин</t>
  </si>
  <si>
    <t>Николай</t>
  </si>
  <si>
    <t>Малашин</t>
  </si>
  <si>
    <t>Олег</t>
  </si>
  <si>
    <t>Курунов</t>
  </si>
  <si>
    <t>Атларов</t>
  </si>
  <si>
    <t>Мазуров</t>
  </si>
  <si>
    <t>Пешехонов</t>
  </si>
  <si>
    <t>Широков</t>
  </si>
  <si>
    <t>Мельник</t>
  </si>
  <si>
    <t>Галдус</t>
  </si>
  <si>
    <t>Иркутская</t>
  </si>
  <si>
    <t>Тимофей</t>
  </si>
  <si>
    <t>Спицын</t>
  </si>
  <si>
    <t>Кировск.</t>
  </si>
  <si>
    <t>Кокорин Станислав</t>
  </si>
  <si>
    <t>Костерин Александр</t>
  </si>
  <si>
    <t>Бельчиков Алексей</t>
  </si>
  <si>
    <t>Абдулин Игорь</t>
  </si>
  <si>
    <t>Посьмашный Богдан</t>
  </si>
  <si>
    <t>Тимофеев Дмитрий</t>
  </si>
  <si>
    <t>Шаульский Александр</t>
  </si>
  <si>
    <t>Жердев Иван</t>
  </si>
  <si>
    <t>Матюшин Николай</t>
  </si>
  <si>
    <t>Малашин Михаил</t>
  </si>
  <si>
    <t>Абдулин Олег</t>
  </si>
  <si>
    <t>Атларов Иван</t>
  </si>
  <si>
    <t>Мазуров Евгений</t>
  </si>
  <si>
    <t>Пешехонов Александр</t>
  </si>
  <si>
    <t>Волков Денис</t>
  </si>
  <si>
    <t>Широков Евгений</t>
  </si>
  <si>
    <t>Галдус Антон</t>
  </si>
  <si>
    <t>Тимофеев Тимофей</t>
  </si>
  <si>
    <t>Спицын Иван</t>
  </si>
  <si>
    <t>Красавина</t>
  </si>
  <si>
    <t>Мыльникова</t>
  </si>
  <si>
    <t>Боярских</t>
  </si>
  <si>
    <t>Стенковая</t>
  </si>
  <si>
    <t>Баранова</t>
  </si>
  <si>
    <t>Каплина</t>
  </si>
  <si>
    <t>Сафронова</t>
  </si>
  <si>
    <t>Заикина</t>
  </si>
  <si>
    <t>Кожихова</t>
  </si>
  <si>
    <t>Измайлова</t>
  </si>
  <si>
    <t>Руйга</t>
  </si>
  <si>
    <t>Лугинина</t>
  </si>
  <si>
    <t>Саулевич</t>
  </si>
  <si>
    <t>Шихова</t>
  </si>
  <si>
    <t>Брыль</t>
  </si>
  <si>
    <t>Шелест</t>
  </si>
  <si>
    <t>Томик</t>
  </si>
  <si>
    <t>Абрамова</t>
  </si>
  <si>
    <t>Молвинских</t>
  </si>
  <si>
    <t>Мыльникова Анна</t>
  </si>
  <si>
    <t>Стенковая Анна</t>
  </si>
  <si>
    <t>Баранова Валерия</t>
  </si>
  <si>
    <t>Сафронова Марина</t>
  </si>
  <si>
    <t>Кожихова Надежда</t>
  </si>
  <si>
    <t>Измайлова Алина</t>
  </si>
  <si>
    <t>Руйга Татьяна</t>
  </si>
  <si>
    <t>Лугинина Ольга</t>
  </si>
  <si>
    <t>Саулевич Марина</t>
  </si>
  <si>
    <t>Шихова Анна</t>
  </si>
  <si>
    <t>Брыль Анастасия</t>
  </si>
  <si>
    <t>Шелест Анастасия</t>
  </si>
  <si>
    <t>Томик Юлия</t>
  </si>
  <si>
    <t>Молвинских Анна</t>
  </si>
  <si>
    <t>Новосёлов Роман</t>
  </si>
  <si>
    <t>Соловьёв Денис</t>
  </si>
  <si>
    <t>Шейко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</si>
</sst>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10" zoomScaleNormal="110" zoomScalePageLayoutView="0" workbookViewId="0" topLeftCell="A1">
      <selection activeCell="A31" sqref="A31:A92"/>
    </sheetView>
  </sheetViews>
  <sheetFormatPr defaultColWidth="10.5" defaultRowHeight="14.25"/>
  <cols>
    <col min="1" max="1" width="3" style="1" customWidth="1"/>
    <col min="2" max="2" width="21" style="1" customWidth="1"/>
    <col min="3" max="3" width="22.19921875" style="1" customWidth="1"/>
    <col min="4" max="4" width="5.3984375" style="1" customWidth="1"/>
    <col min="5" max="5" width="6.59765625" style="1" customWidth="1"/>
    <col min="6" max="6" width="4.5" style="1" customWidth="1"/>
    <col min="7" max="9" width="4.3984375" style="1" customWidth="1"/>
    <col min="10" max="10" width="4.19921875" style="1" customWidth="1"/>
    <col min="11" max="11" width="4.3984375" style="1" customWidth="1"/>
    <col min="12" max="12" width="3.59765625" style="1" customWidth="1"/>
    <col min="13" max="14" width="10.5" style="1" customWidth="1"/>
    <col min="15" max="15" width="18.8984375" style="1" customWidth="1"/>
    <col min="16" max="16384" width="10.5" style="1" customWidth="1"/>
  </cols>
  <sheetData>
    <row r="1" ht="12.75">
      <c r="A1" s="1" t="s">
        <v>0</v>
      </c>
    </row>
    <row r="3" spans="1:13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12.75">
      <c r="A4" s="3">
        <v>1</v>
      </c>
      <c r="B4" s="3" t="s">
        <v>14</v>
      </c>
      <c r="C4" s="4" t="s">
        <v>15</v>
      </c>
      <c r="D4" s="5">
        <v>1994</v>
      </c>
      <c r="E4" s="5" t="s">
        <v>16</v>
      </c>
      <c r="F4" s="5" t="s">
        <v>17</v>
      </c>
      <c r="G4" s="6">
        <f>IF(ISERROR(VLOOKUP(C4:C4,боулд!G$1:I$130,3,0)),"",VLOOKUP(C4:C4,боулд!G$1:I$130,3,0))</f>
        <v>27</v>
      </c>
      <c r="H4" s="5" t="s">
        <v>9</v>
      </c>
      <c r="I4" s="1">
        <f aca="true" t="shared" si="0" ref="I4:I35">IF(H4="м",1,0)</f>
        <v>1</v>
      </c>
      <c r="J4" s="1">
        <f aca="true" t="shared" si="1" ref="J4:J35">1-I4</f>
        <v>0</v>
      </c>
      <c r="K4" s="1">
        <f aca="true" t="shared" si="2" ref="K4:K35">IF(OR(D4=1991,D4=1992),1,0)</f>
        <v>0</v>
      </c>
      <c r="L4" s="1">
        <f aca="true" t="shared" si="3" ref="L4:L35">IF(OR(D4=1993,D4=1994),1,0)</f>
        <v>1</v>
      </c>
      <c r="M4" s="1">
        <f aca="true" t="shared" si="4" ref="M4:M35">IF(D4&gt;1994,1,0)</f>
        <v>0</v>
      </c>
    </row>
    <row r="5" spans="1:13" ht="12.75">
      <c r="A5" s="3">
        <v>2</v>
      </c>
      <c r="B5" s="3" t="s">
        <v>18</v>
      </c>
      <c r="C5" s="4" t="s">
        <v>19</v>
      </c>
      <c r="D5" s="5">
        <v>1978</v>
      </c>
      <c r="E5" s="5" t="s">
        <v>20</v>
      </c>
      <c r="F5" s="5" t="s">
        <v>17</v>
      </c>
      <c r="G5" s="6">
        <f>IF(ISERROR(VLOOKUP(C5:C5,боулд!G$1:I$130,3,0)),"",VLOOKUP(C5:C5,боулд!G$1:I$130,3,0))</f>
        <v>6</v>
      </c>
      <c r="H5" s="5" t="s">
        <v>10</v>
      </c>
      <c r="I5" s="1">
        <f t="shared" si="0"/>
        <v>0</v>
      </c>
      <c r="J5" s="1">
        <f t="shared" si="1"/>
        <v>1</v>
      </c>
      <c r="K5" s="1">
        <f t="shared" si="2"/>
        <v>0</v>
      </c>
      <c r="L5" s="1">
        <f t="shared" si="3"/>
        <v>0</v>
      </c>
      <c r="M5" s="1">
        <f t="shared" si="4"/>
        <v>0</v>
      </c>
    </row>
    <row r="6" spans="1:13" ht="12.75">
      <c r="A6" s="3">
        <v>3</v>
      </c>
      <c r="B6" s="3" t="s">
        <v>21</v>
      </c>
      <c r="C6" s="4" t="s">
        <v>22</v>
      </c>
      <c r="D6" s="5">
        <v>1992</v>
      </c>
      <c r="E6" s="5" t="s">
        <v>20</v>
      </c>
      <c r="F6" s="5" t="s">
        <v>17</v>
      </c>
      <c r="G6" s="6">
        <f>IF(ISERROR(VLOOKUP(C6:C6,боулд!G$1:I$130,3,0)),"",VLOOKUP(C6:C6,боулд!G$1:I$130,3,0))</f>
        <v>7</v>
      </c>
      <c r="H6" s="5" t="s">
        <v>10</v>
      </c>
      <c r="I6" s="1">
        <f t="shared" si="0"/>
        <v>0</v>
      </c>
      <c r="J6" s="1">
        <f t="shared" si="1"/>
        <v>1</v>
      </c>
      <c r="K6" s="1">
        <f t="shared" si="2"/>
        <v>1</v>
      </c>
      <c r="L6" s="1">
        <f t="shared" si="3"/>
        <v>0</v>
      </c>
      <c r="M6" s="1">
        <f t="shared" si="4"/>
        <v>0</v>
      </c>
    </row>
    <row r="7" spans="1:13" ht="12.75">
      <c r="A7" s="3">
        <v>4</v>
      </c>
      <c r="B7" s="3" t="s">
        <v>21</v>
      </c>
      <c r="C7" s="4" t="s">
        <v>23</v>
      </c>
      <c r="D7" s="5">
        <v>1986</v>
      </c>
      <c r="E7" s="5" t="s">
        <v>20</v>
      </c>
      <c r="F7" s="5" t="s">
        <v>17</v>
      </c>
      <c r="G7" s="6">
        <f>IF(ISERROR(VLOOKUP(C7:C7,боулд!G$1:I$130,3,0)),"",VLOOKUP(C7:C7,боулд!G$1:I$130,3,0))</f>
        <v>36</v>
      </c>
      <c r="H7" s="5" t="s">
        <v>9</v>
      </c>
      <c r="I7" s="1">
        <f t="shared" si="0"/>
        <v>1</v>
      </c>
      <c r="J7" s="1">
        <f t="shared" si="1"/>
        <v>0</v>
      </c>
      <c r="K7" s="1">
        <f t="shared" si="2"/>
        <v>0</v>
      </c>
      <c r="L7" s="1">
        <f t="shared" si="3"/>
        <v>0</v>
      </c>
      <c r="M7" s="1">
        <f t="shared" si="4"/>
        <v>0</v>
      </c>
    </row>
    <row r="8" spans="1:13" ht="12.75">
      <c r="A8" s="3">
        <v>5</v>
      </c>
      <c r="B8" s="3" t="s">
        <v>24</v>
      </c>
      <c r="C8" s="4" t="s">
        <v>25</v>
      </c>
      <c r="D8" s="5">
        <v>1992</v>
      </c>
      <c r="E8" s="5">
        <v>1</v>
      </c>
      <c r="F8" s="5" t="s">
        <v>17</v>
      </c>
      <c r="G8" s="6">
        <f>IF(ISERROR(VLOOKUP(C8:C8,боулд!G$1:I$130,3,0)),"",VLOOKUP(C8:C8,боулд!G$1:I$130,3,0))</f>
      </c>
      <c r="H8" s="5" t="s">
        <v>9</v>
      </c>
      <c r="I8" s="1">
        <f t="shared" si="0"/>
        <v>1</v>
      </c>
      <c r="J8" s="1">
        <f t="shared" si="1"/>
        <v>0</v>
      </c>
      <c r="K8" s="1">
        <f t="shared" si="2"/>
        <v>1</v>
      </c>
      <c r="L8" s="1">
        <f t="shared" si="3"/>
        <v>0</v>
      </c>
      <c r="M8" s="1">
        <f t="shared" si="4"/>
        <v>0</v>
      </c>
    </row>
    <row r="9" spans="1:13" ht="12.75">
      <c r="A9" s="3">
        <v>6</v>
      </c>
      <c r="B9" s="3" t="s">
        <v>24</v>
      </c>
      <c r="C9" s="4" t="s">
        <v>26</v>
      </c>
      <c r="D9" s="5">
        <v>1982</v>
      </c>
      <c r="E9" s="5">
        <v>1</v>
      </c>
      <c r="F9" s="5" t="s">
        <v>17</v>
      </c>
      <c r="G9" s="6">
        <f>IF(ISERROR(VLOOKUP(C9:C9,боулд!G$1:I$130,3,0)),"",VLOOKUP(C9:C9,боулд!G$1:I$130,3,0))</f>
      </c>
      <c r="H9" s="5" t="s">
        <v>9</v>
      </c>
      <c r="I9" s="1">
        <f t="shared" si="0"/>
        <v>1</v>
      </c>
      <c r="J9" s="1">
        <f t="shared" si="1"/>
        <v>0</v>
      </c>
      <c r="K9" s="1">
        <f t="shared" si="2"/>
        <v>0</v>
      </c>
      <c r="L9" s="1">
        <f t="shared" si="3"/>
        <v>0</v>
      </c>
      <c r="M9" s="1">
        <f t="shared" si="4"/>
        <v>0</v>
      </c>
    </row>
    <row r="10" spans="1:13" ht="12.75">
      <c r="A10" s="3">
        <v>7</v>
      </c>
      <c r="B10" s="3" t="s">
        <v>24</v>
      </c>
      <c r="C10" s="4" t="s">
        <v>27</v>
      </c>
      <c r="D10" s="5">
        <v>1984</v>
      </c>
      <c r="E10" s="5">
        <v>1</v>
      </c>
      <c r="F10" s="5" t="s">
        <v>17</v>
      </c>
      <c r="G10" s="6">
        <f>IF(ISERROR(VLOOKUP(C10:C10,боулд!G$1:I$130,3,0)),"",VLOOKUP(C10:C10,боулд!G$1:I$130,3,0))</f>
      </c>
      <c r="H10" s="5" t="s">
        <v>9</v>
      </c>
      <c r="I10" s="1">
        <f t="shared" si="0"/>
        <v>1</v>
      </c>
      <c r="J10" s="1">
        <f t="shared" si="1"/>
        <v>0</v>
      </c>
      <c r="K10" s="1">
        <f t="shared" si="2"/>
        <v>0</v>
      </c>
      <c r="L10" s="1">
        <f t="shared" si="3"/>
        <v>0</v>
      </c>
      <c r="M10" s="1">
        <f t="shared" si="4"/>
        <v>0</v>
      </c>
    </row>
    <row r="11" spans="1:13" ht="12.75">
      <c r="A11" s="3">
        <v>8</v>
      </c>
      <c r="B11" s="3" t="s">
        <v>24</v>
      </c>
      <c r="C11" s="4" t="s">
        <v>28</v>
      </c>
      <c r="D11" s="5">
        <v>1985</v>
      </c>
      <c r="E11" s="5">
        <v>1</v>
      </c>
      <c r="F11" s="5" t="s">
        <v>17</v>
      </c>
      <c r="G11" s="6">
        <f>IF(ISERROR(VLOOKUP(C11:C11,боулд!G$1:I$130,3,0)),"",VLOOKUP(C11:C11,боулд!G$1:I$130,3,0))</f>
      </c>
      <c r="H11" s="5" t="s">
        <v>9</v>
      </c>
      <c r="I11" s="1">
        <f t="shared" si="0"/>
        <v>1</v>
      </c>
      <c r="J11" s="1">
        <f t="shared" si="1"/>
        <v>0</v>
      </c>
      <c r="K11" s="1">
        <f t="shared" si="2"/>
        <v>0</v>
      </c>
      <c r="L11" s="1">
        <f t="shared" si="3"/>
        <v>0</v>
      </c>
      <c r="M11" s="1">
        <f t="shared" si="4"/>
        <v>0</v>
      </c>
    </row>
    <row r="12" spans="1:13" ht="12.75">
      <c r="A12" s="3">
        <v>9</v>
      </c>
      <c r="B12" s="3" t="s">
        <v>29</v>
      </c>
      <c r="C12" s="4" t="s">
        <v>30</v>
      </c>
      <c r="D12" s="5">
        <v>1987</v>
      </c>
      <c r="E12" s="5">
        <v>1</v>
      </c>
      <c r="F12" s="5" t="s">
        <v>17</v>
      </c>
      <c r="G12" s="6">
        <f>IF(ISERROR(VLOOKUP(C12:C12,боулд!G$1:I$130,3,0)),"",VLOOKUP(C12:C12,боулд!G$1:I$130,3,0))</f>
      </c>
      <c r="H12" s="5" t="s">
        <v>9</v>
      </c>
      <c r="I12" s="1">
        <f t="shared" si="0"/>
        <v>1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</row>
    <row r="13" spans="1:13" ht="12.75">
      <c r="A13" s="3">
        <v>10</v>
      </c>
      <c r="B13" s="3" t="s">
        <v>29</v>
      </c>
      <c r="C13" s="4" t="s">
        <v>31</v>
      </c>
      <c r="D13" s="5">
        <v>1989</v>
      </c>
      <c r="E13" s="5" t="s">
        <v>16</v>
      </c>
      <c r="F13" s="5" t="s">
        <v>17</v>
      </c>
      <c r="G13" s="6">
        <f>IF(ISERROR(VLOOKUP(C13:C13,боулд!G$1:I$130,3,0)),"",VLOOKUP(C13:C13,боулд!G$1:I$130,3,0))</f>
      </c>
      <c r="H13" s="5" t="s">
        <v>9</v>
      </c>
      <c r="I13" s="1">
        <f t="shared" si="0"/>
        <v>1</v>
      </c>
      <c r="J13" s="1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</row>
    <row r="14" spans="1:13" ht="12.75">
      <c r="A14" s="3">
        <v>11</v>
      </c>
      <c r="B14" s="3" t="s">
        <v>32</v>
      </c>
      <c r="C14" s="4" t="s">
        <v>33</v>
      </c>
      <c r="D14" s="7">
        <v>1988</v>
      </c>
      <c r="E14" s="7" t="s">
        <v>16</v>
      </c>
      <c r="F14" s="8" t="s">
        <v>34</v>
      </c>
      <c r="G14" s="6">
        <f>IF(ISERROR(VLOOKUP(C14:C14,боулд!G$1:I$130,3,0)),"",VLOOKUP(C14:C14,боулд!G$1:I$130,3,0))</f>
        <v>15</v>
      </c>
      <c r="H14" s="5" t="s">
        <v>9</v>
      </c>
      <c r="I14" s="1">
        <f t="shared" si="0"/>
        <v>1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</row>
    <row r="15" spans="1:13" ht="12.75">
      <c r="A15" s="3">
        <v>12</v>
      </c>
      <c r="B15" s="3" t="s">
        <v>32</v>
      </c>
      <c r="C15" s="4" t="s">
        <v>35</v>
      </c>
      <c r="D15" s="7">
        <v>1993</v>
      </c>
      <c r="E15" s="7" t="s">
        <v>16</v>
      </c>
      <c r="F15" s="8" t="s">
        <v>34</v>
      </c>
      <c r="G15" s="6">
        <f>IF(ISERROR(VLOOKUP(C15:C15,боулд!G$1:I$130,3,0)),"",VLOOKUP(C15:C15,боулд!G$1:I$130,3,0))</f>
        <v>22</v>
      </c>
      <c r="H15" s="5" t="s">
        <v>10</v>
      </c>
      <c r="I15" s="1">
        <f t="shared" si="0"/>
        <v>0</v>
      </c>
      <c r="J15" s="1">
        <f t="shared" si="1"/>
        <v>1</v>
      </c>
      <c r="K15" s="1">
        <f t="shared" si="2"/>
        <v>0</v>
      </c>
      <c r="L15" s="1">
        <f t="shared" si="3"/>
        <v>1</v>
      </c>
      <c r="M15" s="1">
        <f t="shared" si="4"/>
        <v>0</v>
      </c>
    </row>
    <row r="16" spans="1:13" ht="12.75">
      <c r="A16" s="3">
        <v>13</v>
      </c>
      <c r="B16" s="3" t="s">
        <v>32</v>
      </c>
      <c r="C16" s="4" t="s">
        <v>36</v>
      </c>
      <c r="D16" s="7">
        <v>1995</v>
      </c>
      <c r="E16" s="7" t="s">
        <v>16</v>
      </c>
      <c r="F16" s="8" t="s">
        <v>34</v>
      </c>
      <c r="G16" s="6">
        <f>IF(ISERROR(VLOOKUP(C16:C16,боулд!G$1:I$130,3,0)),"",VLOOKUP(C16:C16,боулд!G$1:I$130,3,0))</f>
        <v>23</v>
      </c>
      <c r="H16" s="5" t="s">
        <v>9</v>
      </c>
      <c r="I16" s="1">
        <f t="shared" si="0"/>
        <v>1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1</v>
      </c>
    </row>
    <row r="17" spans="1:13" ht="12.75">
      <c r="A17" s="3">
        <v>14</v>
      </c>
      <c r="B17" s="3" t="s">
        <v>32</v>
      </c>
      <c r="C17" s="4" t="s">
        <v>37</v>
      </c>
      <c r="D17" s="7">
        <v>1995</v>
      </c>
      <c r="E17" s="7" t="s">
        <v>16</v>
      </c>
      <c r="F17" s="8" t="s">
        <v>34</v>
      </c>
      <c r="G17" s="6">
        <f>IF(ISERROR(VLOOKUP(C17:C17,боулд!G$1:I$130,3,0)),"",VLOOKUP(C17:C17,боулд!G$1:I$130,3,0))</f>
        <v>44</v>
      </c>
      <c r="H17" s="5" t="s">
        <v>9</v>
      </c>
      <c r="I17" s="1">
        <f t="shared" si="0"/>
        <v>1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1</v>
      </c>
    </row>
    <row r="18" spans="1:13" ht="12.75">
      <c r="A18" s="3">
        <v>15</v>
      </c>
      <c r="B18" s="3" t="s">
        <v>32</v>
      </c>
      <c r="C18" s="4" t="s">
        <v>38</v>
      </c>
      <c r="D18" s="7">
        <v>1994</v>
      </c>
      <c r="E18" s="7" t="s">
        <v>16</v>
      </c>
      <c r="F18" s="8" t="s">
        <v>34</v>
      </c>
      <c r="G18" s="6">
        <f>IF(ISERROR(VLOOKUP(C18:C18,боулд!G$1:I$130,3,0)),"",VLOOKUP(C18:C18,боулд!G$1:I$130,3,0))</f>
        <v>16</v>
      </c>
      <c r="H18" s="5" t="s">
        <v>10</v>
      </c>
      <c r="I18" s="1">
        <f t="shared" si="0"/>
        <v>0</v>
      </c>
      <c r="J18" s="1">
        <f t="shared" si="1"/>
        <v>1</v>
      </c>
      <c r="K18" s="1">
        <f t="shared" si="2"/>
        <v>0</v>
      </c>
      <c r="L18" s="1">
        <f t="shared" si="3"/>
        <v>1</v>
      </c>
      <c r="M18" s="1">
        <f t="shared" si="4"/>
        <v>0</v>
      </c>
    </row>
    <row r="19" spans="1:13" ht="12.75">
      <c r="A19" s="3">
        <v>16</v>
      </c>
      <c r="B19" s="3" t="s">
        <v>32</v>
      </c>
      <c r="C19" s="4" t="s">
        <v>39</v>
      </c>
      <c r="D19" s="7">
        <v>1990</v>
      </c>
      <c r="E19" s="7" t="s">
        <v>20</v>
      </c>
      <c r="F19" s="8" t="s">
        <v>34</v>
      </c>
      <c r="G19" s="6">
        <f>IF(ISERROR(VLOOKUP(C19:C19,боулд!G$1:I$130,3,0)),"",VLOOKUP(C19:C19,боулд!G$1:I$130,3,0))</f>
        <v>4</v>
      </c>
      <c r="H19" s="5" t="s">
        <v>9</v>
      </c>
      <c r="I19" s="1">
        <f t="shared" si="0"/>
        <v>1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</row>
    <row r="20" spans="1:13" ht="12.75">
      <c r="A20" s="3">
        <v>17</v>
      </c>
      <c r="B20" s="3" t="s">
        <v>32</v>
      </c>
      <c r="C20" s="4" t="s">
        <v>40</v>
      </c>
      <c r="D20" s="7">
        <v>1989</v>
      </c>
      <c r="E20" s="7" t="s">
        <v>20</v>
      </c>
      <c r="F20" s="8" t="s">
        <v>34</v>
      </c>
      <c r="G20" s="6">
        <f>IF(ISERROR(VLOOKUP(C20:C20,боулд!G$1:I$130,3,0)),"",VLOOKUP(C20:C20,боулд!G$1:I$130,3,0))</f>
        <v>10</v>
      </c>
      <c r="H20" s="5" t="s">
        <v>10</v>
      </c>
      <c r="I20" s="1">
        <f t="shared" si="0"/>
        <v>0</v>
      </c>
      <c r="J20" s="1">
        <f t="shared" si="1"/>
        <v>1</v>
      </c>
      <c r="K20" s="1">
        <f t="shared" si="2"/>
        <v>0</v>
      </c>
      <c r="L20" s="1">
        <f t="shared" si="3"/>
        <v>0</v>
      </c>
      <c r="M20" s="1">
        <f t="shared" si="4"/>
        <v>0</v>
      </c>
    </row>
    <row r="21" spans="1:13" ht="12.75">
      <c r="A21" s="3">
        <v>18</v>
      </c>
      <c r="B21" s="3" t="s">
        <v>32</v>
      </c>
      <c r="C21" s="4" t="s">
        <v>41</v>
      </c>
      <c r="D21" s="7">
        <v>1976</v>
      </c>
      <c r="E21" s="7" t="s">
        <v>42</v>
      </c>
      <c r="F21" s="8" t="s">
        <v>34</v>
      </c>
      <c r="G21" s="6">
        <f>IF(ISERROR(VLOOKUP(C21:C21,боулд!G$1:I$130,3,0)),"",VLOOKUP(C21:C21,боулд!G$1:I$130,3,0))</f>
        <v>2</v>
      </c>
      <c r="H21" s="5" t="s">
        <v>10</v>
      </c>
      <c r="I21" s="1">
        <f t="shared" si="0"/>
        <v>0</v>
      </c>
      <c r="J21" s="1">
        <f t="shared" si="1"/>
        <v>1</v>
      </c>
      <c r="K21" s="1">
        <f t="shared" si="2"/>
        <v>0</v>
      </c>
      <c r="L21" s="1">
        <f t="shared" si="3"/>
        <v>0</v>
      </c>
      <c r="M21" s="1">
        <f t="shared" si="4"/>
        <v>0</v>
      </c>
    </row>
    <row r="22" spans="1:13" ht="12.75">
      <c r="A22" s="3">
        <v>19</v>
      </c>
      <c r="B22" s="3" t="s">
        <v>43</v>
      </c>
      <c r="C22" s="4" t="s">
        <v>44</v>
      </c>
      <c r="D22" s="5">
        <v>1978</v>
      </c>
      <c r="E22" s="5" t="s">
        <v>16</v>
      </c>
      <c r="F22" s="7" t="s">
        <v>34</v>
      </c>
      <c r="G22" s="6">
        <f>IF(ISERROR(VLOOKUP(C22:C22,боулд!G$1:I$130,3,0)),"",VLOOKUP(C22:C22,боулд!G$1:I$130,3,0))</f>
        <v>32</v>
      </c>
      <c r="H22" s="5" t="s">
        <v>10</v>
      </c>
      <c r="I22" s="1">
        <f t="shared" si="0"/>
        <v>0</v>
      </c>
      <c r="J22" s="1">
        <f t="shared" si="1"/>
        <v>1</v>
      </c>
      <c r="K22" s="1">
        <f t="shared" si="2"/>
        <v>0</v>
      </c>
      <c r="L22" s="1">
        <f t="shared" si="3"/>
        <v>0</v>
      </c>
      <c r="M22" s="1">
        <f t="shared" si="4"/>
        <v>0</v>
      </c>
    </row>
    <row r="23" spans="1:13" ht="12.75">
      <c r="A23" s="3">
        <v>20</v>
      </c>
      <c r="B23" s="3" t="s">
        <v>43</v>
      </c>
      <c r="C23" s="4" t="s">
        <v>45</v>
      </c>
      <c r="D23" s="5">
        <v>1987</v>
      </c>
      <c r="E23" s="5">
        <v>1</v>
      </c>
      <c r="F23" s="7" t="s">
        <v>34</v>
      </c>
      <c r="G23" s="6">
        <f>IF(ISERROR(VLOOKUP(C23:C23,боулд!G$1:I$130,3,0)),"",VLOOKUP(C23:C23,боулд!G$1:I$130,3,0))</f>
      </c>
      <c r="H23" s="5" t="s">
        <v>10</v>
      </c>
      <c r="I23" s="1">
        <f t="shared" si="0"/>
        <v>0</v>
      </c>
      <c r="J23" s="1">
        <f t="shared" si="1"/>
        <v>1</v>
      </c>
      <c r="K23" s="1">
        <f t="shared" si="2"/>
        <v>0</v>
      </c>
      <c r="L23" s="1">
        <f t="shared" si="3"/>
        <v>0</v>
      </c>
      <c r="M23" s="1">
        <f t="shared" si="4"/>
        <v>0</v>
      </c>
    </row>
    <row r="24" spans="1:13" ht="12.75">
      <c r="A24" s="3">
        <v>21</v>
      </c>
      <c r="B24" s="3" t="s">
        <v>46</v>
      </c>
      <c r="C24" s="4" t="s">
        <v>47</v>
      </c>
      <c r="D24" s="5">
        <v>1972</v>
      </c>
      <c r="E24" s="5">
        <v>1</v>
      </c>
      <c r="F24" s="8" t="s">
        <v>34</v>
      </c>
      <c r="G24" s="6">
        <f>IF(ISERROR(VLOOKUP(C24:C24,боулд!G$1:I$130,3,0)),"",VLOOKUP(C24:C24,боулд!G$1:I$130,3,0))</f>
      </c>
      <c r="H24" s="5" t="s">
        <v>9</v>
      </c>
      <c r="I24" s="1">
        <f t="shared" si="0"/>
        <v>1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</row>
    <row r="25" spans="1:13" ht="12.75">
      <c r="A25" s="3">
        <v>22</v>
      </c>
      <c r="B25" s="3" t="s">
        <v>46</v>
      </c>
      <c r="C25" s="4" t="s">
        <v>48</v>
      </c>
      <c r="D25" s="5">
        <v>1981</v>
      </c>
      <c r="E25" s="5" t="s">
        <v>16</v>
      </c>
      <c r="F25" s="8" t="s">
        <v>34</v>
      </c>
      <c r="G25" s="6">
        <f>IF(ISERROR(VLOOKUP(C25:C25,боулд!G$1:I$130,3,0)),"",VLOOKUP(C25:C25,боулд!G$1:I$130,3,0))</f>
      </c>
      <c r="H25" s="5" t="s">
        <v>9</v>
      </c>
      <c r="I25" s="1">
        <f t="shared" si="0"/>
        <v>1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</row>
    <row r="26" spans="1:13" ht="12.75">
      <c r="A26" s="3">
        <v>23</v>
      </c>
      <c r="B26" s="3" t="s">
        <v>46</v>
      </c>
      <c r="C26" s="4" t="s">
        <v>49</v>
      </c>
      <c r="D26" s="5">
        <v>1988</v>
      </c>
      <c r="E26" s="5" t="s">
        <v>16</v>
      </c>
      <c r="F26" s="8" t="s">
        <v>34</v>
      </c>
      <c r="G26" s="6">
        <f>IF(ISERROR(VLOOKUP(C26:C26,боулд!G$1:I$130,3,0)),"",VLOOKUP(C26:C26,боулд!G$1:I$130,3,0))</f>
      </c>
      <c r="H26" s="5" t="s">
        <v>9</v>
      </c>
      <c r="I26" s="1">
        <f t="shared" si="0"/>
        <v>1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</row>
    <row r="27" spans="1:13" ht="12.75">
      <c r="A27" s="3">
        <v>24</v>
      </c>
      <c r="B27" s="3" t="s">
        <v>46</v>
      </c>
      <c r="C27" s="4" t="s">
        <v>50</v>
      </c>
      <c r="D27" s="5">
        <v>1982</v>
      </c>
      <c r="E27" s="5" t="s">
        <v>20</v>
      </c>
      <c r="F27" s="8" t="s">
        <v>34</v>
      </c>
      <c r="G27" s="6">
        <f>IF(ISERROR(VLOOKUP(C27:C27,боулд!G$1:I$130,3,0)),"",VLOOKUP(C27:C27,боулд!G$1:I$130,3,0))</f>
        <v>8</v>
      </c>
      <c r="H27" s="5" t="s">
        <v>10</v>
      </c>
      <c r="I27" s="1">
        <f t="shared" si="0"/>
        <v>0</v>
      </c>
      <c r="J27" s="1">
        <f t="shared" si="1"/>
        <v>1</v>
      </c>
      <c r="K27" s="1">
        <f t="shared" si="2"/>
        <v>0</v>
      </c>
      <c r="L27" s="1">
        <f t="shared" si="3"/>
        <v>0</v>
      </c>
      <c r="M27" s="1">
        <f t="shared" si="4"/>
        <v>0</v>
      </c>
    </row>
    <row r="28" spans="1:13" ht="12.75">
      <c r="A28" s="3">
        <v>25</v>
      </c>
      <c r="B28" s="3" t="s">
        <v>51</v>
      </c>
      <c r="C28" s="4" t="s">
        <v>52</v>
      </c>
      <c r="D28" s="5">
        <v>1990</v>
      </c>
      <c r="E28" s="9" t="s">
        <v>53</v>
      </c>
      <c r="F28" s="9" t="s">
        <v>17</v>
      </c>
      <c r="G28" s="6">
        <f>IF(ISERROR(VLOOKUP(C28:C28,боулд!G$1:I$130,3,0)),"",VLOOKUP(C28:C28,боулд!G$1:I$130,3,0))</f>
        <v>10</v>
      </c>
      <c r="H28" s="5" t="s">
        <v>9</v>
      </c>
      <c r="I28" s="1">
        <f t="shared" si="0"/>
        <v>1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</row>
    <row r="29" spans="1:13" ht="12.75">
      <c r="A29" s="3">
        <v>26</v>
      </c>
      <c r="B29" s="3" t="s">
        <v>54</v>
      </c>
      <c r="C29" s="4" t="s">
        <v>55</v>
      </c>
      <c r="D29" s="10">
        <v>1982</v>
      </c>
      <c r="E29" s="11" t="s">
        <v>56</v>
      </c>
      <c r="F29" s="11" t="s">
        <v>17</v>
      </c>
      <c r="G29" s="6">
        <f>IF(ISERROR(VLOOKUP(C29:C29,боулд!G$1:I$130,3,0)),"",VLOOKUP(C29:C29,боулд!G$1:I$130,3,0))</f>
        <v>1</v>
      </c>
      <c r="H29" s="5" t="s">
        <v>10</v>
      </c>
      <c r="I29" s="1">
        <f t="shared" si="0"/>
        <v>0</v>
      </c>
      <c r="J29" s="1">
        <f t="shared" si="1"/>
        <v>1</v>
      </c>
      <c r="K29" s="1">
        <f t="shared" si="2"/>
        <v>0</v>
      </c>
      <c r="L29" s="1">
        <f t="shared" si="3"/>
        <v>0</v>
      </c>
      <c r="M29" s="1">
        <f t="shared" si="4"/>
        <v>0</v>
      </c>
    </row>
    <row r="30" spans="1:13" ht="12.75">
      <c r="A30" s="3">
        <v>27</v>
      </c>
      <c r="B30" s="3" t="s">
        <v>54</v>
      </c>
      <c r="C30" s="4" t="s">
        <v>57</v>
      </c>
      <c r="D30" s="10">
        <v>1989</v>
      </c>
      <c r="E30" s="11" t="s">
        <v>20</v>
      </c>
      <c r="F30" s="11" t="s">
        <v>17</v>
      </c>
      <c r="G30" s="6">
        <f>IF(ISERROR(VLOOKUP(C30:C30,боулд!G$1:I$130,3,0)),"",VLOOKUP(C30:C30,боулд!G$1:I$130,3,0))</f>
        <v>9</v>
      </c>
      <c r="H30" s="5" t="s">
        <v>10</v>
      </c>
      <c r="I30" s="1">
        <f t="shared" si="0"/>
        <v>0</v>
      </c>
      <c r="J30" s="1">
        <f t="shared" si="1"/>
        <v>1</v>
      </c>
      <c r="K30" s="1">
        <f t="shared" si="2"/>
        <v>0</v>
      </c>
      <c r="L30" s="1">
        <f t="shared" si="3"/>
        <v>0</v>
      </c>
      <c r="M30" s="1">
        <f t="shared" si="4"/>
        <v>0</v>
      </c>
    </row>
    <row r="31" spans="1:13" ht="12.75">
      <c r="A31" s="3">
        <v>28</v>
      </c>
      <c r="B31" s="3" t="s">
        <v>54</v>
      </c>
      <c r="C31" s="4" t="s">
        <v>58</v>
      </c>
      <c r="D31" s="10">
        <v>1987</v>
      </c>
      <c r="E31" s="12">
        <v>1</v>
      </c>
      <c r="F31" s="11" t="s">
        <v>17</v>
      </c>
      <c r="G31" s="6">
        <f>IF(ISERROR(VLOOKUP(C31:C31,боулд!G$1:I$130,3,0)),"",VLOOKUP(C31:C31,боулд!G$1:I$130,3,0))</f>
      </c>
      <c r="H31" s="5" t="s">
        <v>9</v>
      </c>
      <c r="I31" s="1">
        <f t="shared" si="0"/>
        <v>1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</row>
    <row r="32" spans="1:13" ht="12.75">
      <c r="A32" s="3">
        <v>29</v>
      </c>
      <c r="B32" s="3" t="s">
        <v>54</v>
      </c>
      <c r="C32" s="4" t="s">
        <v>59</v>
      </c>
      <c r="D32" s="10">
        <v>1979</v>
      </c>
      <c r="E32" s="11" t="s">
        <v>16</v>
      </c>
      <c r="F32" s="11" t="s">
        <v>17</v>
      </c>
      <c r="G32" s="6">
        <f>IF(ISERROR(VLOOKUP(C32:C32,боулд!G$1:I$130,3,0)),"",VLOOKUP(C32:C32,боулд!G$1:I$130,3,0))</f>
      </c>
      <c r="H32" s="5" t="s">
        <v>10</v>
      </c>
      <c r="I32" s="1">
        <f t="shared" si="0"/>
        <v>0</v>
      </c>
      <c r="J32" s="1">
        <f t="shared" si="1"/>
        <v>1</v>
      </c>
      <c r="K32" s="1">
        <f t="shared" si="2"/>
        <v>0</v>
      </c>
      <c r="L32" s="1">
        <f t="shared" si="3"/>
        <v>0</v>
      </c>
      <c r="M32" s="1">
        <f t="shared" si="4"/>
        <v>0</v>
      </c>
    </row>
    <row r="33" spans="1:13" ht="12.75">
      <c r="A33" s="3">
        <v>30</v>
      </c>
      <c r="B33" s="3" t="s">
        <v>54</v>
      </c>
      <c r="C33" s="4" t="s">
        <v>60</v>
      </c>
      <c r="D33" s="10">
        <v>1987</v>
      </c>
      <c r="E33" s="11" t="s">
        <v>20</v>
      </c>
      <c r="F33" s="11" t="s">
        <v>17</v>
      </c>
      <c r="G33" s="6">
        <f>IF(ISERROR(VLOOKUP(C33:C33,боулд!G$1:I$130,3,0)),"",VLOOKUP(C33:C33,боулд!G$1:I$130,3,0))</f>
        <v>6</v>
      </c>
      <c r="H33" s="5" t="s">
        <v>9</v>
      </c>
      <c r="I33" s="1">
        <f t="shared" si="0"/>
        <v>1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</row>
    <row r="34" spans="1:13" ht="12.75">
      <c r="A34" s="3">
        <v>31</v>
      </c>
      <c r="B34" s="3" t="s">
        <v>54</v>
      </c>
      <c r="C34" s="4" t="s">
        <v>61</v>
      </c>
      <c r="D34" s="10">
        <v>1984</v>
      </c>
      <c r="E34" s="12" t="s">
        <v>16</v>
      </c>
      <c r="F34" s="11" t="s">
        <v>17</v>
      </c>
      <c r="G34" s="6">
        <f>IF(ISERROR(VLOOKUP(C34:C34,боулд!G$1:I$130,3,0)),"",VLOOKUP(C34:C34,боулд!G$1:I$130,3,0))</f>
        <v>44</v>
      </c>
      <c r="H34" s="5" t="s">
        <v>10</v>
      </c>
      <c r="I34" s="1">
        <f t="shared" si="0"/>
        <v>0</v>
      </c>
      <c r="J34" s="1">
        <f t="shared" si="1"/>
        <v>1</v>
      </c>
      <c r="K34" s="1">
        <f t="shared" si="2"/>
        <v>0</v>
      </c>
      <c r="L34" s="1">
        <f t="shared" si="3"/>
        <v>0</v>
      </c>
      <c r="M34" s="1">
        <f t="shared" si="4"/>
        <v>0</v>
      </c>
    </row>
    <row r="35" spans="1:13" ht="12.75">
      <c r="A35" s="3">
        <v>32</v>
      </c>
      <c r="B35" s="3" t="s">
        <v>54</v>
      </c>
      <c r="C35" s="4" t="s">
        <v>62</v>
      </c>
      <c r="D35" s="10">
        <v>1986</v>
      </c>
      <c r="E35" s="12">
        <v>1</v>
      </c>
      <c r="F35" s="11" t="s">
        <v>17</v>
      </c>
      <c r="G35" s="6">
        <f>IF(ISERROR(VLOOKUP(C35:C35,боулд!G$1:I$130,3,0)),"",VLOOKUP(C35:C35,боулд!G$1:I$130,3,0))</f>
      </c>
      <c r="H35" s="5" t="s">
        <v>9</v>
      </c>
      <c r="I35" s="1">
        <f t="shared" si="0"/>
        <v>1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</row>
    <row r="36" spans="1:13" ht="12.75">
      <c r="A36" s="3">
        <v>33</v>
      </c>
      <c r="B36" s="3" t="s">
        <v>54</v>
      </c>
      <c r="C36" s="4" t="s">
        <v>63</v>
      </c>
      <c r="D36" s="10">
        <v>1979</v>
      </c>
      <c r="E36" s="12" t="s">
        <v>16</v>
      </c>
      <c r="F36" s="11" t="s">
        <v>17</v>
      </c>
      <c r="G36" s="6">
        <f>IF(ISERROR(VLOOKUP(C36:C36,боулд!G$1:I$130,3,0)),"",VLOOKUP(C36:C36,боулд!G$1:I$130,3,0))</f>
      </c>
      <c r="H36" s="5" t="s">
        <v>9</v>
      </c>
      <c r="I36" s="1">
        <f aca="true" t="shared" si="5" ref="I36:I60">IF(H36="м",1,0)</f>
        <v>1</v>
      </c>
      <c r="J36" s="1">
        <f aca="true" t="shared" si="6" ref="J36:J60">1-I36</f>
        <v>0</v>
      </c>
      <c r="K36" s="1">
        <f aca="true" t="shared" si="7" ref="K36:K60">IF(OR(D36=1991,D36=1992),1,0)</f>
        <v>0</v>
      </c>
      <c r="L36" s="1">
        <f aca="true" t="shared" si="8" ref="L36:L60">IF(OR(D36=1993,D36=1994),1,0)</f>
        <v>0</v>
      </c>
      <c r="M36" s="1">
        <f aca="true" t="shared" si="9" ref="M36:M60">IF(D36&gt;1994,1,0)</f>
        <v>0</v>
      </c>
    </row>
    <row r="37" spans="1:13" ht="12.75">
      <c r="A37" s="3">
        <v>34</v>
      </c>
      <c r="B37" s="3" t="s">
        <v>54</v>
      </c>
      <c r="C37" s="4" t="s">
        <v>64</v>
      </c>
      <c r="D37" s="10">
        <v>1982</v>
      </c>
      <c r="E37" s="12" t="s">
        <v>16</v>
      </c>
      <c r="F37" s="11" t="s">
        <v>17</v>
      </c>
      <c r="G37" s="6">
        <f>IF(ISERROR(VLOOKUP(C37:C37,боулд!G$1:I$130,3,0)),"",VLOOKUP(C37:C37,боулд!G$1:I$130,3,0))</f>
      </c>
      <c r="H37" s="5" t="s">
        <v>9</v>
      </c>
      <c r="I37" s="1">
        <f t="shared" si="5"/>
        <v>1</v>
      </c>
      <c r="J37" s="1">
        <f t="shared" si="6"/>
        <v>0</v>
      </c>
      <c r="K37" s="1">
        <f t="shared" si="7"/>
        <v>0</v>
      </c>
      <c r="L37" s="1">
        <f t="shared" si="8"/>
        <v>0</v>
      </c>
      <c r="M37" s="1">
        <f t="shared" si="9"/>
        <v>0</v>
      </c>
    </row>
    <row r="38" spans="1:13" ht="12.75">
      <c r="A38" s="3">
        <v>35</v>
      </c>
      <c r="B38" s="3" t="s">
        <v>54</v>
      </c>
      <c r="C38" s="4" t="s">
        <v>65</v>
      </c>
      <c r="D38" s="10">
        <v>1988</v>
      </c>
      <c r="E38" s="12" t="s">
        <v>16</v>
      </c>
      <c r="F38" s="11" t="s">
        <v>17</v>
      </c>
      <c r="G38" s="6">
        <f>IF(ISERROR(VLOOKUP(C38:C38,боулд!G$1:I$130,3,0)),"",VLOOKUP(C38:C38,боулд!G$1:I$130,3,0))</f>
      </c>
      <c r="H38" s="5" t="s">
        <v>9</v>
      </c>
      <c r="I38" s="1">
        <f t="shared" si="5"/>
        <v>1</v>
      </c>
      <c r="J38" s="1">
        <f t="shared" si="6"/>
        <v>0</v>
      </c>
      <c r="K38" s="1">
        <f t="shared" si="7"/>
        <v>0</v>
      </c>
      <c r="L38" s="1">
        <f t="shared" si="8"/>
        <v>0</v>
      </c>
      <c r="M38" s="1">
        <f t="shared" si="9"/>
        <v>0</v>
      </c>
    </row>
    <row r="39" spans="1:13" ht="12.75">
      <c r="A39" s="3">
        <v>36</v>
      </c>
      <c r="B39" s="3" t="s">
        <v>54</v>
      </c>
      <c r="C39" s="4" t="s">
        <v>66</v>
      </c>
      <c r="D39" s="10">
        <v>1981</v>
      </c>
      <c r="E39" s="11" t="s">
        <v>16</v>
      </c>
      <c r="F39" s="11" t="s">
        <v>17</v>
      </c>
      <c r="G39" s="6">
        <f>IF(ISERROR(VLOOKUP(C39:C39,боулд!G$1:I$130,3,0)),"",VLOOKUP(C39:C39,боулд!G$1:I$130,3,0))</f>
        <v>21</v>
      </c>
      <c r="H39" s="5" t="s">
        <v>10</v>
      </c>
      <c r="I39" s="1">
        <f t="shared" si="5"/>
        <v>0</v>
      </c>
      <c r="J39" s="1">
        <f t="shared" si="6"/>
        <v>1</v>
      </c>
      <c r="K39" s="1">
        <f t="shared" si="7"/>
        <v>0</v>
      </c>
      <c r="L39" s="1">
        <f t="shared" si="8"/>
        <v>0</v>
      </c>
      <c r="M39" s="1">
        <f t="shared" si="9"/>
        <v>0</v>
      </c>
    </row>
    <row r="40" spans="1:13" ht="12.75">
      <c r="A40" s="3">
        <v>37</v>
      </c>
      <c r="B40" s="3" t="s">
        <v>54</v>
      </c>
      <c r="C40" s="4" t="s">
        <v>67</v>
      </c>
      <c r="D40" s="10">
        <v>1984</v>
      </c>
      <c r="E40" s="12">
        <v>1</v>
      </c>
      <c r="F40" s="11" t="s">
        <v>17</v>
      </c>
      <c r="G40" s="6">
        <f>IF(ISERROR(VLOOKUP(C40:C40,боулд!G$1:I$130,3,0)),"",VLOOKUP(C40:C40,боулд!G$1:I$130,3,0))</f>
      </c>
      <c r="H40" s="5" t="s">
        <v>10</v>
      </c>
      <c r="I40" s="1">
        <f t="shared" si="5"/>
        <v>0</v>
      </c>
      <c r="J40" s="1">
        <f t="shared" si="6"/>
        <v>1</v>
      </c>
      <c r="K40" s="1">
        <f t="shared" si="7"/>
        <v>0</v>
      </c>
      <c r="L40" s="1">
        <f t="shared" si="8"/>
        <v>0</v>
      </c>
      <c r="M40" s="1">
        <f t="shared" si="9"/>
        <v>0</v>
      </c>
    </row>
    <row r="41" spans="1:13" ht="12.75">
      <c r="A41" s="3">
        <v>38</v>
      </c>
      <c r="B41" s="3" t="s">
        <v>68</v>
      </c>
      <c r="C41" s="4" t="s">
        <v>69</v>
      </c>
      <c r="D41" s="5">
        <v>1990</v>
      </c>
      <c r="E41" s="7" t="s">
        <v>16</v>
      </c>
      <c r="F41" s="7" t="s">
        <v>17</v>
      </c>
      <c r="G41" s="6">
        <f>IF(ISERROR(VLOOKUP(C41:C41,боулд!G$1:I$130,3,0)),"",VLOOKUP(C41:C41,боулд!G$1:I$130,3,0))</f>
      </c>
      <c r="H41" s="5" t="s">
        <v>9</v>
      </c>
      <c r="I41" s="1">
        <f t="shared" si="5"/>
        <v>1</v>
      </c>
      <c r="J41" s="1">
        <f t="shared" si="6"/>
        <v>0</v>
      </c>
      <c r="K41" s="1">
        <f t="shared" si="7"/>
        <v>0</v>
      </c>
      <c r="L41" s="1">
        <f t="shared" si="8"/>
        <v>0</v>
      </c>
      <c r="M41" s="1">
        <f t="shared" si="9"/>
        <v>0</v>
      </c>
    </row>
    <row r="42" spans="1:13" ht="12.75">
      <c r="A42" s="3">
        <v>39</v>
      </c>
      <c r="B42" s="3" t="s">
        <v>68</v>
      </c>
      <c r="C42" s="4" t="s">
        <v>70</v>
      </c>
      <c r="D42" s="5">
        <v>1990</v>
      </c>
      <c r="E42" s="7" t="s">
        <v>16</v>
      </c>
      <c r="F42" s="7" t="s">
        <v>17</v>
      </c>
      <c r="G42" s="6">
        <f>IF(ISERROR(VLOOKUP(C42:C42,боулд!G$1:I$130,3,0)),"",VLOOKUP(C42:C42,боулд!G$1:I$130,3,0))</f>
      </c>
      <c r="H42" s="5" t="s">
        <v>9</v>
      </c>
      <c r="I42" s="1">
        <f t="shared" si="5"/>
        <v>1</v>
      </c>
      <c r="J42" s="1">
        <f t="shared" si="6"/>
        <v>0</v>
      </c>
      <c r="K42" s="1">
        <f t="shared" si="7"/>
        <v>0</v>
      </c>
      <c r="L42" s="1">
        <f t="shared" si="8"/>
        <v>0</v>
      </c>
      <c r="M42" s="1">
        <f t="shared" si="9"/>
        <v>0</v>
      </c>
    </row>
    <row r="43" spans="1:13" ht="12.75">
      <c r="A43" s="3">
        <v>40</v>
      </c>
      <c r="B43" s="3" t="s">
        <v>68</v>
      </c>
      <c r="C43" s="4" t="s">
        <v>74</v>
      </c>
      <c r="D43" s="5">
        <v>1977</v>
      </c>
      <c r="E43" s="13" t="s">
        <v>16</v>
      </c>
      <c r="F43" s="7" t="s">
        <v>17</v>
      </c>
      <c r="G43" s="6">
        <f>IF(ISERROR(VLOOKUP(C43:C43,боулд!G$1:I$130,3,0)),"",VLOOKUP(C43:C43,боулд!G$1:I$130,3,0))</f>
        <v>51</v>
      </c>
      <c r="H43" s="5" t="s">
        <v>10</v>
      </c>
      <c r="I43" s="1">
        <f t="shared" si="5"/>
        <v>0</v>
      </c>
      <c r="J43" s="1">
        <f t="shared" si="6"/>
        <v>1</v>
      </c>
      <c r="K43" s="1">
        <f t="shared" si="7"/>
        <v>0</v>
      </c>
      <c r="L43" s="1">
        <f t="shared" si="8"/>
        <v>0</v>
      </c>
      <c r="M43" s="1">
        <f t="shared" si="9"/>
        <v>0</v>
      </c>
    </row>
    <row r="44" spans="1:13" ht="12.75">
      <c r="A44" s="3">
        <v>41</v>
      </c>
      <c r="B44" s="3" t="s">
        <v>68</v>
      </c>
      <c r="C44" s="4" t="s">
        <v>76</v>
      </c>
      <c r="D44" s="5">
        <v>1981</v>
      </c>
      <c r="E44" s="7" t="s">
        <v>20</v>
      </c>
      <c r="F44" s="14" t="s">
        <v>17</v>
      </c>
      <c r="G44" s="6">
        <f>IF(ISERROR(VLOOKUP(C44:C44,боулд!G$1:I$130,3,0)),"",VLOOKUP(C44:C44,боулд!G$1:I$130,3,0))</f>
      </c>
      <c r="H44" s="5" t="s">
        <v>9</v>
      </c>
      <c r="I44" s="1">
        <f t="shared" si="5"/>
        <v>1</v>
      </c>
      <c r="J44" s="1">
        <f t="shared" si="6"/>
        <v>0</v>
      </c>
      <c r="K44" s="1">
        <f t="shared" si="7"/>
        <v>0</v>
      </c>
      <c r="L44" s="1">
        <f t="shared" si="8"/>
        <v>0</v>
      </c>
      <c r="M44" s="1">
        <f t="shared" si="9"/>
        <v>0</v>
      </c>
    </row>
    <row r="45" spans="1:13" ht="12.75">
      <c r="A45" s="3">
        <v>42</v>
      </c>
      <c r="B45" s="3" t="s">
        <v>77</v>
      </c>
      <c r="C45" s="4" t="s">
        <v>78</v>
      </c>
      <c r="D45" s="5">
        <v>1987</v>
      </c>
      <c r="E45" s="5">
        <v>1</v>
      </c>
      <c r="F45" s="14" t="s">
        <v>17</v>
      </c>
      <c r="G45" s="6">
        <f>IF(ISERROR(VLOOKUP(C45:C45,боулд!G$1:I$130,3,0)),"",VLOOKUP(C45:C45,боулд!G$1:I$130,3,0))</f>
      </c>
      <c r="H45" s="5" t="s">
        <v>9</v>
      </c>
      <c r="I45" s="1">
        <f t="shared" si="5"/>
        <v>1</v>
      </c>
      <c r="J45" s="1">
        <f t="shared" si="6"/>
        <v>0</v>
      </c>
      <c r="K45" s="1">
        <f t="shared" si="7"/>
        <v>0</v>
      </c>
      <c r="L45" s="1">
        <f t="shared" si="8"/>
        <v>0</v>
      </c>
      <c r="M45" s="1">
        <f t="shared" si="9"/>
        <v>0</v>
      </c>
    </row>
    <row r="46" spans="1:13" ht="12.75">
      <c r="A46" s="3">
        <v>43</v>
      </c>
      <c r="B46" s="3" t="s">
        <v>79</v>
      </c>
      <c r="C46" s="4" t="s">
        <v>80</v>
      </c>
      <c r="D46" s="16">
        <v>1980</v>
      </c>
      <c r="E46" s="16">
        <v>1</v>
      </c>
      <c r="F46" s="14" t="s">
        <v>17</v>
      </c>
      <c r="G46" s="6">
        <f>IF(ISERROR(VLOOKUP(C46:C46,боулд!G$1:I$130,3,0)),"",VLOOKUP(C46:C46,боулд!G$1:I$130,3,0))</f>
      </c>
      <c r="H46" s="5" t="s">
        <v>9</v>
      </c>
      <c r="I46" s="1">
        <f t="shared" si="5"/>
        <v>1</v>
      </c>
      <c r="J46" s="1">
        <f t="shared" si="6"/>
        <v>0</v>
      </c>
      <c r="K46" s="1">
        <f t="shared" si="7"/>
        <v>0</v>
      </c>
      <c r="L46" s="1">
        <f t="shared" si="8"/>
        <v>0</v>
      </c>
      <c r="M46" s="1">
        <f t="shared" si="9"/>
        <v>0</v>
      </c>
    </row>
    <row r="47" spans="1:13" ht="12.75">
      <c r="A47" s="3">
        <v>44</v>
      </c>
      <c r="B47" s="3" t="s">
        <v>79</v>
      </c>
      <c r="C47" s="4" t="s">
        <v>81</v>
      </c>
      <c r="D47" s="16">
        <v>1987</v>
      </c>
      <c r="E47" s="5" t="s">
        <v>16</v>
      </c>
      <c r="F47" s="14" t="s">
        <v>17</v>
      </c>
      <c r="G47" s="6">
        <f>IF(ISERROR(VLOOKUP(C47:C47,боулд!G$1:I$130,3,0)),"",VLOOKUP(C47:C47,боулд!G$1:I$130,3,0))</f>
        <v>17</v>
      </c>
      <c r="H47" s="5" t="s">
        <v>9</v>
      </c>
      <c r="I47" s="1">
        <f t="shared" si="5"/>
        <v>1</v>
      </c>
      <c r="J47" s="1">
        <f t="shared" si="6"/>
        <v>0</v>
      </c>
      <c r="K47" s="1">
        <f t="shared" si="7"/>
        <v>0</v>
      </c>
      <c r="L47" s="1">
        <f t="shared" si="8"/>
        <v>0</v>
      </c>
      <c r="M47" s="1">
        <f t="shared" si="9"/>
        <v>0</v>
      </c>
    </row>
    <row r="48" spans="1:13" ht="12.75">
      <c r="A48" s="3">
        <v>45</v>
      </c>
      <c r="B48" s="3" t="s">
        <v>82</v>
      </c>
      <c r="C48" s="4" t="s">
        <v>83</v>
      </c>
      <c r="D48" s="5">
        <v>1987</v>
      </c>
      <c r="E48" s="5" t="s">
        <v>16</v>
      </c>
      <c r="F48" s="7" t="s">
        <v>17</v>
      </c>
      <c r="G48" s="6">
        <f>IF(ISERROR(VLOOKUP(C48:C48,боулд!G$1:I$130,3,0)),"",VLOOKUP(C48:C48,боулд!G$1:I$130,3,0))</f>
      </c>
      <c r="H48" s="5" t="s">
        <v>10</v>
      </c>
      <c r="I48" s="1">
        <f t="shared" si="5"/>
        <v>0</v>
      </c>
      <c r="J48" s="1">
        <f t="shared" si="6"/>
        <v>1</v>
      </c>
      <c r="K48" s="1">
        <f t="shared" si="7"/>
        <v>0</v>
      </c>
      <c r="L48" s="1">
        <f t="shared" si="8"/>
        <v>0</v>
      </c>
      <c r="M48" s="1">
        <f t="shared" si="9"/>
        <v>0</v>
      </c>
    </row>
    <row r="49" spans="1:13" ht="12.75">
      <c r="A49" s="3">
        <v>46</v>
      </c>
      <c r="B49" s="3" t="s">
        <v>84</v>
      </c>
      <c r="C49" s="4" t="s">
        <v>85</v>
      </c>
      <c r="D49" s="5">
        <v>1983</v>
      </c>
      <c r="E49" s="5" t="s">
        <v>20</v>
      </c>
      <c r="F49" s="14" t="s">
        <v>17</v>
      </c>
      <c r="G49" s="6">
        <f>IF(ISERROR(VLOOKUP(C49:C49,боулд!G$1:I$130,3,0)),"",VLOOKUP(C49:C49,боулд!G$1:I$130,3,0))</f>
        <v>20</v>
      </c>
      <c r="H49" s="5" t="s">
        <v>9</v>
      </c>
      <c r="I49" s="1">
        <f t="shared" si="5"/>
        <v>1</v>
      </c>
      <c r="J49" s="1">
        <f t="shared" si="6"/>
        <v>0</v>
      </c>
      <c r="K49" s="1">
        <f t="shared" si="7"/>
        <v>0</v>
      </c>
      <c r="L49" s="1">
        <f t="shared" si="8"/>
        <v>0</v>
      </c>
      <c r="M49" s="1">
        <f t="shared" si="9"/>
        <v>0</v>
      </c>
    </row>
    <row r="50" spans="1:13" ht="12.75">
      <c r="A50" s="3">
        <v>47</v>
      </c>
      <c r="B50" s="3" t="s">
        <v>84</v>
      </c>
      <c r="C50" s="4" t="s">
        <v>86</v>
      </c>
      <c r="D50" s="5">
        <v>1991</v>
      </c>
      <c r="E50" s="5" t="s">
        <v>20</v>
      </c>
      <c r="F50" s="14" t="s">
        <v>17</v>
      </c>
      <c r="G50" s="6">
        <f>IF(ISERROR(VLOOKUP(C50:C50,боулд!G$1:I$130,3,0)),"",VLOOKUP(C50:C50,боулд!G$1:I$130,3,0))</f>
        <v>59</v>
      </c>
      <c r="H50" s="5" t="s">
        <v>9</v>
      </c>
      <c r="I50" s="1">
        <f t="shared" si="5"/>
        <v>1</v>
      </c>
      <c r="J50" s="1">
        <f t="shared" si="6"/>
        <v>0</v>
      </c>
      <c r="K50" s="1">
        <f t="shared" si="7"/>
        <v>1</v>
      </c>
      <c r="L50" s="1">
        <f t="shared" si="8"/>
        <v>0</v>
      </c>
      <c r="M50" s="1">
        <f t="shared" si="9"/>
        <v>0</v>
      </c>
    </row>
    <row r="51" spans="1:13" ht="12.75">
      <c r="A51" s="3">
        <v>48</v>
      </c>
      <c r="B51" s="3" t="s">
        <v>84</v>
      </c>
      <c r="C51" s="4" t="s">
        <v>87</v>
      </c>
      <c r="D51" s="5">
        <v>1986</v>
      </c>
      <c r="E51" s="5" t="s">
        <v>20</v>
      </c>
      <c r="F51" s="14" t="s">
        <v>17</v>
      </c>
      <c r="G51" s="6">
        <f>IF(ISERROR(VLOOKUP(C51:C51,боулд!G$1:I$130,3,0)),"",VLOOKUP(C51:C51,боулд!G$1:I$130,3,0))</f>
        <v>27</v>
      </c>
      <c r="H51" s="5" t="s">
        <v>9</v>
      </c>
      <c r="I51" s="1">
        <f t="shared" si="5"/>
        <v>1</v>
      </c>
      <c r="J51" s="1">
        <f t="shared" si="6"/>
        <v>0</v>
      </c>
      <c r="K51" s="1">
        <f t="shared" si="7"/>
        <v>0</v>
      </c>
      <c r="L51" s="1">
        <f t="shared" si="8"/>
        <v>0</v>
      </c>
      <c r="M51" s="1">
        <f t="shared" si="9"/>
        <v>0</v>
      </c>
    </row>
    <row r="52" spans="1:14" ht="12.75">
      <c r="A52" s="3">
        <v>49</v>
      </c>
      <c r="B52" s="17" t="s">
        <v>84</v>
      </c>
      <c r="C52" s="18" t="s">
        <v>88</v>
      </c>
      <c r="D52" s="19">
        <v>1988</v>
      </c>
      <c r="E52" s="19" t="s">
        <v>20</v>
      </c>
      <c r="F52" s="20" t="s">
        <v>17</v>
      </c>
      <c r="G52" s="44">
        <f>IF(ISERROR(VLOOKUP(C52:C52,боулд!G$1:I$130,3,0)),"",VLOOKUP(C52:C52,боулд!G$1:I$130,3,0))</f>
        <v>22</v>
      </c>
      <c r="H52" s="19" t="s">
        <v>9</v>
      </c>
      <c r="I52" s="21">
        <f t="shared" si="5"/>
        <v>1</v>
      </c>
      <c r="J52" s="21">
        <f t="shared" si="6"/>
        <v>0</v>
      </c>
      <c r="K52" s="21">
        <f t="shared" si="7"/>
        <v>0</v>
      </c>
      <c r="L52" s="21">
        <f t="shared" si="8"/>
        <v>0</v>
      </c>
      <c r="M52" s="21">
        <f t="shared" si="9"/>
        <v>0</v>
      </c>
      <c r="N52" s="21" t="s">
        <v>89</v>
      </c>
    </row>
    <row r="53" spans="1:13" ht="12.75">
      <c r="A53" s="3">
        <v>50</v>
      </c>
      <c r="B53" s="3" t="s">
        <v>90</v>
      </c>
      <c r="C53" s="4" t="s">
        <v>91</v>
      </c>
      <c r="D53" s="16">
        <v>1985</v>
      </c>
      <c r="E53" s="16">
        <v>1</v>
      </c>
      <c r="F53" s="14" t="s">
        <v>17</v>
      </c>
      <c r="G53" s="6">
        <f>IF(ISERROR(VLOOKUP(C53:C53,боулд!G$1:I$130,3,0)),"",VLOOKUP(C53:C53,боулд!G$1:I$130,3,0))</f>
      </c>
      <c r="H53" s="5" t="s">
        <v>9</v>
      </c>
      <c r="I53" s="1">
        <f t="shared" si="5"/>
        <v>1</v>
      </c>
      <c r="J53" s="1">
        <f t="shared" si="6"/>
        <v>0</v>
      </c>
      <c r="K53" s="1">
        <f t="shared" si="7"/>
        <v>0</v>
      </c>
      <c r="L53" s="1">
        <f t="shared" si="8"/>
        <v>0</v>
      </c>
      <c r="M53" s="1">
        <f t="shared" si="9"/>
        <v>0</v>
      </c>
    </row>
    <row r="54" spans="1:13" ht="12.75">
      <c r="A54" s="3">
        <v>51</v>
      </c>
      <c r="B54" s="3" t="s">
        <v>90</v>
      </c>
      <c r="C54" s="4" t="s">
        <v>92</v>
      </c>
      <c r="D54" s="16">
        <v>1983</v>
      </c>
      <c r="E54" s="16" t="s">
        <v>20</v>
      </c>
      <c r="F54" s="14" t="s">
        <v>17</v>
      </c>
      <c r="G54" s="6">
        <f>IF(ISERROR(VLOOKUP(C54:C54,боулд!G$1:I$130,3,0)),"",VLOOKUP(C54:C54,боулд!G$1:I$130,3,0))</f>
        <v>38</v>
      </c>
      <c r="H54" s="5" t="s">
        <v>10</v>
      </c>
      <c r="I54" s="1">
        <f t="shared" si="5"/>
        <v>0</v>
      </c>
      <c r="J54" s="1">
        <f t="shared" si="6"/>
        <v>1</v>
      </c>
      <c r="K54" s="1">
        <f t="shared" si="7"/>
        <v>0</v>
      </c>
      <c r="L54" s="1">
        <f t="shared" si="8"/>
        <v>0</v>
      </c>
      <c r="M54" s="1">
        <f t="shared" si="9"/>
        <v>0</v>
      </c>
    </row>
    <row r="55" spans="1:13" ht="12.75">
      <c r="A55" s="3">
        <v>52</v>
      </c>
      <c r="B55" s="3" t="s">
        <v>93</v>
      </c>
      <c r="C55" s="4" t="s">
        <v>94</v>
      </c>
      <c r="D55" s="5">
        <v>1989</v>
      </c>
      <c r="E55" s="5" t="s">
        <v>16</v>
      </c>
      <c r="F55" s="14" t="s">
        <v>17</v>
      </c>
      <c r="G55" s="6">
        <f>IF(ISERROR(VLOOKUP(C55:C55,боулд!G$1:I$130,3,0)),"",VLOOKUP(C55:C55,боулд!G$1:I$130,3,0))</f>
        <v>16</v>
      </c>
      <c r="H55" s="5" t="s">
        <v>9</v>
      </c>
      <c r="I55" s="1">
        <f t="shared" si="5"/>
        <v>1</v>
      </c>
      <c r="J55" s="1">
        <f t="shared" si="6"/>
        <v>0</v>
      </c>
      <c r="K55" s="1">
        <f t="shared" si="7"/>
        <v>0</v>
      </c>
      <c r="L55" s="1">
        <f t="shared" si="8"/>
        <v>0</v>
      </c>
      <c r="M55" s="1">
        <f t="shared" si="9"/>
        <v>0</v>
      </c>
    </row>
    <row r="56" spans="1:13" ht="12.75">
      <c r="A56" s="3">
        <v>53</v>
      </c>
      <c r="B56" s="3" t="s">
        <v>95</v>
      </c>
      <c r="C56" s="4" t="s">
        <v>96</v>
      </c>
      <c r="D56" s="5">
        <v>1985</v>
      </c>
      <c r="E56" s="5" t="s">
        <v>20</v>
      </c>
      <c r="F56" s="5" t="s">
        <v>17</v>
      </c>
      <c r="G56" s="6">
        <f>IF(ISERROR(VLOOKUP(C56:C56,боулд!G$1:I$130,3,0)),"",VLOOKUP(C56:C56,боулд!G$1:I$130,3,0))</f>
        <v>3</v>
      </c>
      <c r="H56" s="5" t="s">
        <v>10</v>
      </c>
      <c r="I56" s="1">
        <f t="shared" si="5"/>
        <v>0</v>
      </c>
      <c r="J56" s="1">
        <f t="shared" si="6"/>
        <v>1</v>
      </c>
      <c r="K56" s="1">
        <f t="shared" si="7"/>
        <v>0</v>
      </c>
      <c r="L56" s="1">
        <f t="shared" si="8"/>
        <v>0</v>
      </c>
      <c r="M56" s="1">
        <f t="shared" si="9"/>
        <v>0</v>
      </c>
    </row>
    <row r="57" spans="1:13" ht="12.75">
      <c r="A57" s="3">
        <v>54</v>
      </c>
      <c r="B57" s="3" t="s">
        <v>95</v>
      </c>
      <c r="C57" s="4" t="s">
        <v>97</v>
      </c>
      <c r="D57" s="5">
        <v>1963</v>
      </c>
      <c r="E57" s="5" t="s">
        <v>20</v>
      </c>
      <c r="F57" s="5" t="s">
        <v>17</v>
      </c>
      <c r="G57" s="6">
        <f>IF(ISERROR(VLOOKUP(C57:C57,боулд!G$1:I$130,3,0)),"",VLOOKUP(C57:C57,боулд!G$1:I$130,3,0))</f>
      </c>
      <c r="H57" s="5" t="s">
        <v>9</v>
      </c>
      <c r="I57" s="1">
        <f t="shared" si="5"/>
        <v>1</v>
      </c>
      <c r="J57" s="1">
        <f t="shared" si="6"/>
        <v>0</v>
      </c>
      <c r="K57" s="1">
        <f t="shared" si="7"/>
        <v>0</v>
      </c>
      <c r="L57" s="1">
        <f t="shared" si="8"/>
        <v>0</v>
      </c>
      <c r="M57" s="1">
        <f t="shared" si="9"/>
        <v>0</v>
      </c>
    </row>
    <row r="58" spans="1:13" ht="12.75">
      <c r="A58" s="3">
        <v>55</v>
      </c>
      <c r="B58" s="3" t="s">
        <v>95</v>
      </c>
      <c r="C58" s="4" t="s">
        <v>98</v>
      </c>
      <c r="D58" s="5">
        <v>1983</v>
      </c>
      <c r="E58" s="5" t="s">
        <v>16</v>
      </c>
      <c r="F58" s="5" t="s">
        <v>17</v>
      </c>
      <c r="G58" s="6">
        <f>IF(ISERROR(VLOOKUP(C58:C58,боулд!G$1:I$130,3,0)),"",VLOOKUP(C58:C58,боулд!G$1:I$130,3,0))</f>
      </c>
      <c r="H58" s="5" t="s">
        <v>10</v>
      </c>
      <c r="I58" s="1">
        <f t="shared" si="5"/>
        <v>0</v>
      </c>
      <c r="J58" s="1">
        <f t="shared" si="6"/>
        <v>1</v>
      </c>
      <c r="K58" s="1">
        <f t="shared" si="7"/>
        <v>0</v>
      </c>
      <c r="L58" s="1">
        <f t="shared" si="8"/>
        <v>0</v>
      </c>
      <c r="M58" s="1">
        <f t="shared" si="9"/>
        <v>0</v>
      </c>
    </row>
    <row r="59" spans="1:13" ht="12.75">
      <c r="A59" s="3">
        <v>56</v>
      </c>
      <c r="B59" s="3" t="s">
        <v>95</v>
      </c>
      <c r="C59" s="4" t="s">
        <v>99</v>
      </c>
      <c r="D59" s="5">
        <v>1987</v>
      </c>
      <c r="E59" s="5" t="s">
        <v>16</v>
      </c>
      <c r="F59" s="5" t="s">
        <v>17</v>
      </c>
      <c r="G59" s="6">
        <f>IF(ISERROR(VLOOKUP(C59:C59,боулд!G$1:I$130,3,0)),"",VLOOKUP(C59:C59,боулд!G$1:I$130,3,0))</f>
      </c>
      <c r="H59" s="5" t="s">
        <v>9</v>
      </c>
      <c r="I59" s="1">
        <f t="shared" si="5"/>
        <v>1</v>
      </c>
      <c r="J59" s="1">
        <f t="shared" si="6"/>
        <v>0</v>
      </c>
      <c r="K59" s="1">
        <f t="shared" si="7"/>
        <v>0</v>
      </c>
      <c r="L59" s="1">
        <f t="shared" si="8"/>
        <v>0</v>
      </c>
      <c r="M59" s="1">
        <f t="shared" si="9"/>
        <v>0</v>
      </c>
    </row>
    <row r="60" spans="1:13" ht="12.75">
      <c r="A60" s="3">
        <v>57</v>
      </c>
      <c r="B60" s="3" t="s">
        <v>95</v>
      </c>
      <c r="C60" s="4" t="s">
        <v>443</v>
      </c>
      <c r="D60" s="5">
        <v>1982</v>
      </c>
      <c r="E60" s="5" t="s">
        <v>20</v>
      </c>
      <c r="F60" s="5" t="s">
        <v>17</v>
      </c>
      <c r="G60" s="6">
        <f>IF(ISERROR(VLOOKUP(C60:C60,боулд!G$1:I$130,3,0)),"",VLOOKUP(C60:C60,боулд!G$1:I$130,3,0))</f>
      </c>
      <c r="H60" s="5" t="s">
        <v>9</v>
      </c>
      <c r="I60" s="1">
        <f t="shared" si="5"/>
        <v>1</v>
      </c>
      <c r="J60" s="1">
        <f t="shared" si="6"/>
        <v>0</v>
      </c>
      <c r="K60" s="1">
        <f t="shared" si="7"/>
        <v>0</v>
      </c>
      <c r="L60" s="1">
        <f t="shared" si="8"/>
        <v>0</v>
      </c>
      <c r="M60" s="1">
        <f t="shared" si="9"/>
        <v>0</v>
      </c>
    </row>
    <row r="61" spans="1:13" ht="12.75">
      <c r="A61" s="3">
        <v>58</v>
      </c>
      <c r="B61" s="3" t="s">
        <v>95</v>
      </c>
      <c r="C61" s="4" t="s">
        <v>444</v>
      </c>
      <c r="D61" s="5">
        <v>1988</v>
      </c>
      <c r="E61" s="5">
        <v>1</v>
      </c>
      <c r="F61" s="5" t="s">
        <v>17</v>
      </c>
      <c r="G61" s="6">
        <f>IF(ISERROR(VLOOKUP(C61:C61,боулд!G$1:I$130,3,0)),"",VLOOKUP(C61:C61,боулд!G$1:I$130,3,0))</f>
      </c>
      <c r="H61" s="5" t="s">
        <v>9</v>
      </c>
      <c r="I61" s="1">
        <f aca="true" t="shared" si="10" ref="I61:I92">IF(H61="м",1,0)</f>
        <v>1</v>
      </c>
      <c r="J61" s="1">
        <f aca="true" t="shared" si="11" ref="J61:J92">1-I61</f>
        <v>0</v>
      </c>
      <c r="K61" s="1">
        <f aca="true" t="shared" si="12" ref="K61:K92">IF(OR(D61=1991,D61=1992),1,0)</f>
        <v>0</v>
      </c>
      <c r="L61" s="1">
        <f aca="true" t="shared" si="13" ref="L61:L92">IF(OR(D61=1993,D61=1994),1,0)</f>
        <v>0</v>
      </c>
      <c r="M61" s="1">
        <f aca="true" t="shared" si="14" ref="M61:M92">IF(D61&gt;1994,1,0)</f>
        <v>0</v>
      </c>
    </row>
    <row r="62" spans="1:13" ht="12.75">
      <c r="A62" s="3">
        <v>59</v>
      </c>
      <c r="B62" s="3" t="s">
        <v>95</v>
      </c>
      <c r="C62" s="4" t="s">
        <v>100</v>
      </c>
      <c r="D62" s="5">
        <v>1989</v>
      </c>
      <c r="E62" s="5" t="s">
        <v>16</v>
      </c>
      <c r="F62" s="5" t="s">
        <v>17</v>
      </c>
      <c r="G62" s="6">
        <f>IF(ISERROR(VLOOKUP(C62:C62,боулд!G$1:I$130,3,0)),"",VLOOKUP(C62:C62,боулд!G$1:I$130,3,0))</f>
        <v>61</v>
      </c>
      <c r="H62" s="5" t="s">
        <v>10</v>
      </c>
      <c r="I62" s="1">
        <f t="shared" si="10"/>
        <v>0</v>
      </c>
      <c r="J62" s="1">
        <f t="shared" si="11"/>
        <v>1</v>
      </c>
      <c r="K62" s="1">
        <f t="shared" si="12"/>
        <v>0</v>
      </c>
      <c r="L62" s="1">
        <f t="shared" si="13"/>
        <v>0</v>
      </c>
      <c r="M62" s="1">
        <f t="shared" si="14"/>
        <v>0</v>
      </c>
    </row>
    <row r="63" spans="1:13" ht="12.75">
      <c r="A63" s="3">
        <v>60</v>
      </c>
      <c r="B63" s="3" t="s">
        <v>95</v>
      </c>
      <c r="C63" s="4" t="s">
        <v>101</v>
      </c>
      <c r="D63" s="5">
        <v>1985</v>
      </c>
      <c r="E63" s="5">
        <v>1</v>
      </c>
      <c r="F63" s="5" t="s">
        <v>17</v>
      </c>
      <c r="G63" s="6">
        <f>IF(ISERROR(VLOOKUP(C63:C63,боулд!G$1:I$130,3,0)),"",VLOOKUP(C63:C63,боулд!G$1:I$130,3,0))</f>
        <v>42</v>
      </c>
      <c r="H63" s="5" t="s">
        <v>9</v>
      </c>
      <c r="I63" s="1">
        <f t="shared" si="10"/>
        <v>1</v>
      </c>
      <c r="J63" s="1">
        <f t="shared" si="11"/>
        <v>0</v>
      </c>
      <c r="K63" s="1">
        <f t="shared" si="12"/>
        <v>0</v>
      </c>
      <c r="L63" s="1">
        <f t="shared" si="13"/>
        <v>0</v>
      </c>
      <c r="M63" s="1">
        <f t="shared" si="14"/>
        <v>0</v>
      </c>
    </row>
    <row r="64" spans="1:13" ht="12.75">
      <c r="A64" s="3">
        <v>61</v>
      </c>
      <c r="B64" s="3" t="s">
        <v>95</v>
      </c>
      <c r="C64" s="4" t="s">
        <v>102</v>
      </c>
      <c r="D64" s="5">
        <v>1992</v>
      </c>
      <c r="E64" s="5" t="s">
        <v>16</v>
      </c>
      <c r="F64" s="5" t="s">
        <v>17</v>
      </c>
      <c r="G64" s="6">
        <f>IF(ISERROR(VLOOKUP(C64:C64,боулд!G$1:I$130,3,0)),"",VLOOKUP(C64:C64,боулд!G$1:I$130,3,0))</f>
      </c>
      <c r="H64" s="5" t="s">
        <v>9</v>
      </c>
      <c r="I64" s="1">
        <f t="shared" si="10"/>
        <v>1</v>
      </c>
      <c r="J64" s="1">
        <f t="shared" si="11"/>
        <v>0</v>
      </c>
      <c r="K64" s="1">
        <f t="shared" si="12"/>
        <v>1</v>
      </c>
      <c r="L64" s="1">
        <f t="shared" si="13"/>
        <v>0</v>
      </c>
      <c r="M64" s="1">
        <f t="shared" si="14"/>
        <v>0</v>
      </c>
    </row>
    <row r="65" spans="1:13" ht="12.75">
      <c r="A65" s="3">
        <v>62</v>
      </c>
      <c r="B65" s="3" t="s">
        <v>95</v>
      </c>
      <c r="C65" s="4" t="s">
        <v>103</v>
      </c>
      <c r="D65" s="5">
        <v>1983</v>
      </c>
      <c r="E65" s="5" t="s">
        <v>16</v>
      </c>
      <c r="F65" s="5" t="s">
        <v>17</v>
      </c>
      <c r="G65" s="6">
        <f>IF(ISERROR(VLOOKUP(C65:C65,боулд!G$1:I$130,3,0)),"",VLOOKUP(C65:C65,боулд!G$1:I$130,3,0))</f>
        <v>59</v>
      </c>
      <c r="H65" s="5" t="s">
        <v>9</v>
      </c>
      <c r="I65" s="1">
        <f t="shared" si="10"/>
        <v>1</v>
      </c>
      <c r="J65" s="1">
        <f t="shared" si="11"/>
        <v>0</v>
      </c>
      <c r="K65" s="1">
        <f t="shared" si="12"/>
        <v>0</v>
      </c>
      <c r="L65" s="1">
        <f t="shared" si="13"/>
        <v>0</v>
      </c>
      <c r="M65" s="1">
        <f t="shared" si="14"/>
        <v>0</v>
      </c>
    </row>
    <row r="66" spans="1:13" ht="12.75">
      <c r="A66" s="3">
        <v>63</v>
      </c>
      <c r="B66" s="3" t="s">
        <v>95</v>
      </c>
      <c r="C66" s="4" t="s">
        <v>104</v>
      </c>
      <c r="D66" s="5">
        <v>1983</v>
      </c>
      <c r="E66" s="5" t="s">
        <v>16</v>
      </c>
      <c r="F66" s="5" t="s">
        <v>17</v>
      </c>
      <c r="G66" s="6">
        <f>IF(ISERROR(VLOOKUP(C66:C66,боулд!G$1:I$130,3,0)),"",VLOOKUP(C66:C66,боулд!G$1:I$130,3,0))</f>
        <v>37</v>
      </c>
      <c r="H66" s="5" t="s">
        <v>9</v>
      </c>
      <c r="I66" s="1">
        <f t="shared" si="10"/>
        <v>1</v>
      </c>
      <c r="J66" s="1">
        <f t="shared" si="11"/>
        <v>0</v>
      </c>
      <c r="K66" s="1">
        <f t="shared" si="12"/>
        <v>0</v>
      </c>
      <c r="L66" s="1">
        <f t="shared" si="13"/>
        <v>0</v>
      </c>
      <c r="M66" s="1">
        <f t="shared" si="14"/>
        <v>0</v>
      </c>
    </row>
    <row r="67" spans="1:13" ht="12.75">
      <c r="A67" s="3">
        <v>64</v>
      </c>
      <c r="B67" s="3" t="s">
        <v>95</v>
      </c>
      <c r="C67" s="4" t="s">
        <v>105</v>
      </c>
      <c r="D67" s="5">
        <v>1975</v>
      </c>
      <c r="E67" s="5">
        <v>1</v>
      </c>
      <c r="F67" s="5" t="s">
        <v>17</v>
      </c>
      <c r="G67" s="6">
        <f>IF(ISERROR(VLOOKUP(C67:C67,боулд!G$1:I$130,3,0)),"",VLOOKUP(C67:C67,боулд!G$1:I$130,3,0))</f>
      </c>
      <c r="H67" s="5" t="s">
        <v>9</v>
      </c>
      <c r="I67" s="1">
        <f t="shared" si="10"/>
        <v>1</v>
      </c>
      <c r="J67" s="1">
        <f t="shared" si="11"/>
        <v>0</v>
      </c>
      <c r="K67" s="1">
        <f t="shared" si="12"/>
        <v>0</v>
      </c>
      <c r="L67" s="1">
        <f t="shared" si="13"/>
        <v>0</v>
      </c>
      <c r="M67" s="1">
        <f t="shared" si="14"/>
        <v>0</v>
      </c>
    </row>
    <row r="68" spans="1:13" ht="12.75">
      <c r="A68" s="3">
        <v>65</v>
      </c>
      <c r="B68" s="3" t="s">
        <v>95</v>
      </c>
      <c r="C68" s="4" t="s">
        <v>106</v>
      </c>
      <c r="D68" s="5">
        <v>1987</v>
      </c>
      <c r="E68" s="5" t="s">
        <v>16</v>
      </c>
      <c r="F68" s="5" t="s">
        <v>17</v>
      </c>
      <c r="G68" s="6">
        <f>IF(ISERROR(VLOOKUP(C68:C68,боулд!G$1:I$130,3,0)),"",VLOOKUP(C68:C68,боулд!G$1:I$130,3,0))</f>
        <v>26</v>
      </c>
      <c r="H68" s="5" t="s">
        <v>9</v>
      </c>
      <c r="I68" s="1">
        <f t="shared" si="10"/>
        <v>1</v>
      </c>
      <c r="J68" s="1">
        <f t="shared" si="11"/>
        <v>0</v>
      </c>
      <c r="K68" s="1">
        <f t="shared" si="12"/>
        <v>0</v>
      </c>
      <c r="L68" s="1">
        <f t="shared" si="13"/>
        <v>0</v>
      </c>
      <c r="M68" s="1">
        <f t="shared" si="14"/>
        <v>0</v>
      </c>
    </row>
    <row r="69" spans="1:13" ht="12.75">
      <c r="A69" s="3">
        <v>66</v>
      </c>
      <c r="B69" s="3" t="s">
        <v>95</v>
      </c>
      <c r="C69" s="4" t="s">
        <v>107</v>
      </c>
      <c r="D69" s="5">
        <v>1988</v>
      </c>
      <c r="E69" s="5" t="s">
        <v>20</v>
      </c>
      <c r="F69" s="5" t="s">
        <v>17</v>
      </c>
      <c r="G69" s="6">
        <f>IF(ISERROR(VLOOKUP(C69:C69,боулд!G$1:I$130,3,0)),"",VLOOKUP(C69:C69,боулд!G$1:I$130,3,0))</f>
        <v>14</v>
      </c>
      <c r="H69" s="5" t="s">
        <v>9</v>
      </c>
      <c r="I69" s="1">
        <f t="shared" si="10"/>
        <v>1</v>
      </c>
      <c r="J69" s="1">
        <f t="shared" si="11"/>
        <v>0</v>
      </c>
      <c r="K69" s="1">
        <f t="shared" si="12"/>
        <v>0</v>
      </c>
      <c r="L69" s="1">
        <f t="shared" si="13"/>
        <v>0</v>
      </c>
      <c r="M69" s="1">
        <f t="shared" si="14"/>
        <v>0</v>
      </c>
    </row>
    <row r="70" spans="1:13" ht="12.75">
      <c r="A70" s="3">
        <v>67</v>
      </c>
      <c r="B70" s="3" t="s">
        <v>95</v>
      </c>
      <c r="C70" s="4" t="s">
        <v>108</v>
      </c>
      <c r="D70" s="5">
        <v>1981</v>
      </c>
      <c r="E70" s="5" t="s">
        <v>16</v>
      </c>
      <c r="F70" s="5" t="s">
        <v>17</v>
      </c>
      <c r="G70" s="6">
        <f>IF(ISERROR(VLOOKUP(C70:C70,боулд!G$1:I$130,3,0)),"",VLOOKUP(C70:C70,боулд!G$1:I$130,3,0))</f>
      </c>
      <c r="H70" s="5" t="s">
        <v>9</v>
      </c>
      <c r="I70" s="1">
        <f t="shared" si="10"/>
        <v>1</v>
      </c>
      <c r="J70" s="1">
        <f t="shared" si="11"/>
        <v>0</v>
      </c>
      <c r="K70" s="1">
        <f t="shared" si="12"/>
        <v>0</v>
      </c>
      <c r="L70" s="1">
        <f t="shared" si="13"/>
        <v>0</v>
      </c>
      <c r="M70" s="1">
        <f t="shared" si="14"/>
        <v>0</v>
      </c>
    </row>
    <row r="71" spans="1:13" ht="12.75">
      <c r="A71" s="3">
        <v>68</v>
      </c>
      <c r="B71" s="3" t="s">
        <v>95</v>
      </c>
      <c r="C71" s="4" t="s">
        <v>109</v>
      </c>
      <c r="D71" s="5">
        <v>1991</v>
      </c>
      <c r="E71" s="5" t="s">
        <v>20</v>
      </c>
      <c r="F71" s="5" t="s">
        <v>17</v>
      </c>
      <c r="G71" s="6">
        <f>IF(ISERROR(VLOOKUP(C71:C71,боулд!G$1:I$130,3,0)),"",VLOOKUP(C71:C71,боулд!G$1:I$130,3,0))</f>
        <v>11</v>
      </c>
      <c r="H71" s="5" t="s">
        <v>9</v>
      </c>
      <c r="I71" s="1">
        <f t="shared" si="10"/>
        <v>1</v>
      </c>
      <c r="J71" s="1">
        <f t="shared" si="11"/>
        <v>0</v>
      </c>
      <c r="K71" s="1">
        <f t="shared" si="12"/>
        <v>1</v>
      </c>
      <c r="L71" s="1">
        <f t="shared" si="13"/>
        <v>0</v>
      </c>
      <c r="M71" s="1">
        <f t="shared" si="14"/>
        <v>0</v>
      </c>
    </row>
    <row r="72" spans="1:13" ht="12.75">
      <c r="A72" s="3">
        <v>69</v>
      </c>
      <c r="B72" s="3" t="s">
        <v>95</v>
      </c>
      <c r="C72" s="4" t="s">
        <v>110</v>
      </c>
      <c r="D72" s="5">
        <v>1987</v>
      </c>
      <c r="E72" s="5">
        <v>1</v>
      </c>
      <c r="F72" s="5" t="s">
        <v>17</v>
      </c>
      <c r="G72" s="6">
        <f>IF(ISERROR(VLOOKUP(C72:C72,боулд!G$1:I$130,3,0)),"",VLOOKUP(C72:C72,боулд!G$1:I$130,3,0))</f>
      </c>
      <c r="H72" s="5" t="s">
        <v>9</v>
      </c>
      <c r="I72" s="1">
        <f t="shared" si="10"/>
        <v>1</v>
      </c>
      <c r="J72" s="1">
        <f t="shared" si="11"/>
        <v>0</v>
      </c>
      <c r="K72" s="1">
        <f t="shared" si="12"/>
        <v>0</v>
      </c>
      <c r="L72" s="1">
        <f t="shared" si="13"/>
        <v>0</v>
      </c>
      <c r="M72" s="1">
        <f t="shared" si="14"/>
        <v>0</v>
      </c>
    </row>
    <row r="73" spans="1:13" ht="12.75">
      <c r="A73" s="3">
        <v>70</v>
      </c>
      <c r="B73" s="3" t="s">
        <v>95</v>
      </c>
      <c r="C73" s="4" t="s">
        <v>111</v>
      </c>
      <c r="D73" s="5">
        <v>1982</v>
      </c>
      <c r="E73" s="5" t="s">
        <v>20</v>
      </c>
      <c r="F73" s="5" t="s">
        <v>17</v>
      </c>
      <c r="G73" s="6">
        <f>IF(ISERROR(VLOOKUP(C73:C73,боулд!G$1:I$130,3,0)),"",VLOOKUP(C73:C73,боулд!G$1:I$130,3,0))</f>
      </c>
      <c r="H73" s="5" t="s">
        <v>9</v>
      </c>
      <c r="I73" s="1">
        <f t="shared" si="10"/>
        <v>1</v>
      </c>
      <c r="J73" s="1">
        <f t="shared" si="11"/>
        <v>0</v>
      </c>
      <c r="K73" s="1">
        <f t="shared" si="12"/>
        <v>0</v>
      </c>
      <c r="L73" s="1">
        <f t="shared" si="13"/>
        <v>0</v>
      </c>
      <c r="M73" s="1">
        <f t="shared" si="14"/>
        <v>0</v>
      </c>
    </row>
    <row r="74" spans="1:13" ht="12.75">
      <c r="A74" s="3">
        <v>71</v>
      </c>
      <c r="B74" s="3" t="s">
        <v>95</v>
      </c>
      <c r="C74" s="4" t="s">
        <v>112</v>
      </c>
      <c r="D74" s="5">
        <v>1981</v>
      </c>
      <c r="E74" s="5" t="s">
        <v>20</v>
      </c>
      <c r="F74" s="5" t="s">
        <v>17</v>
      </c>
      <c r="G74" s="6">
        <f>IF(ISERROR(VLOOKUP(C74:C74,боулд!G$1:I$130,3,0)),"",VLOOKUP(C74:C74,боулд!G$1:I$130,3,0))</f>
        <v>18</v>
      </c>
      <c r="H74" s="5" t="s">
        <v>9</v>
      </c>
      <c r="I74" s="1">
        <f t="shared" si="10"/>
        <v>1</v>
      </c>
      <c r="J74" s="1">
        <f t="shared" si="11"/>
        <v>0</v>
      </c>
      <c r="K74" s="1">
        <f t="shared" si="12"/>
        <v>0</v>
      </c>
      <c r="L74" s="1">
        <f t="shared" si="13"/>
        <v>0</v>
      </c>
      <c r="M74" s="1">
        <f t="shared" si="14"/>
        <v>0</v>
      </c>
    </row>
    <row r="75" spans="1:13" ht="12.75">
      <c r="A75" s="3">
        <v>72</v>
      </c>
      <c r="B75" s="3" t="s">
        <v>95</v>
      </c>
      <c r="C75" s="4" t="s">
        <v>113</v>
      </c>
      <c r="D75" s="5">
        <v>1983</v>
      </c>
      <c r="E75" s="5" t="s">
        <v>16</v>
      </c>
      <c r="F75" s="5" t="s">
        <v>17</v>
      </c>
      <c r="G75" s="6">
        <f>IF(ISERROR(VLOOKUP(C75:C75,боулд!G$1:I$130,3,0)),"",VLOOKUP(C75:C75,боулд!G$1:I$130,3,0))</f>
      </c>
      <c r="H75" s="5" t="s">
        <v>9</v>
      </c>
      <c r="I75" s="1">
        <f t="shared" si="10"/>
        <v>1</v>
      </c>
      <c r="J75" s="1">
        <f t="shared" si="11"/>
        <v>0</v>
      </c>
      <c r="K75" s="1">
        <f t="shared" si="12"/>
        <v>0</v>
      </c>
      <c r="L75" s="1">
        <f t="shared" si="13"/>
        <v>0</v>
      </c>
      <c r="M75" s="1">
        <f t="shared" si="14"/>
        <v>0</v>
      </c>
    </row>
    <row r="76" spans="1:13" ht="12.75">
      <c r="A76" s="3">
        <v>73</v>
      </c>
      <c r="B76" s="3" t="s">
        <v>95</v>
      </c>
      <c r="C76" s="4" t="s">
        <v>114</v>
      </c>
      <c r="D76" s="5">
        <v>1988</v>
      </c>
      <c r="E76" s="5">
        <v>1</v>
      </c>
      <c r="F76" s="5" t="s">
        <v>17</v>
      </c>
      <c r="G76" s="6">
        <f>IF(ISERROR(VLOOKUP(C76:C76,боулд!G$1:I$130,3,0)),"",VLOOKUP(C76:C76,боулд!G$1:I$130,3,0))</f>
      </c>
      <c r="H76" s="5" t="s">
        <v>10</v>
      </c>
      <c r="I76" s="1">
        <f t="shared" si="10"/>
        <v>0</v>
      </c>
      <c r="J76" s="1">
        <f t="shared" si="11"/>
        <v>1</v>
      </c>
      <c r="K76" s="1">
        <f t="shared" si="12"/>
        <v>0</v>
      </c>
      <c r="L76" s="1">
        <f t="shared" si="13"/>
        <v>0</v>
      </c>
      <c r="M76" s="1">
        <f t="shared" si="14"/>
        <v>0</v>
      </c>
    </row>
    <row r="77" spans="1:13" ht="12.75">
      <c r="A77" s="3">
        <v>74</v>
      </c>
      <c r="B77" s="3" t="s">
        <v>95</v>
      </c>
      <c r="C77" s="4" t="s">
        <v>115</v>
      </c>
      <c r="D77" s="5">
        <v>1986</v>
      </c>
      <c r="E77" s="5">
        <v>1</v>
      </c>
      <c r="F77" s="5" t="s">
        <v>17</v>
      </c>
      <c r="G77" s="6">
        <f>IF(ISERROR(VLOOKUP(C77:C77,боулд!G$1:I$130,3,0)),"",VLOOKUP(C77:C77,боулд!G$1:I$130,3,0))</f>
      </c>
      <c r="H77" s="5" t="s">
        <v>10</v>
      </c>
      <c r="I77" s="1">
        <f t="shared" si="10"/>
        <v>0</v>
      </c>
      <c r="J77" s="1">
        <f t="shared" si="11"/>
        <v>1</v>
      </c>
      <c r="K77" s="1">
        <f t="shared" si="12"/>
        <v>0</v>
      </c>
      <c r="L77" s="1">
        <f t="shared" si="13"/>
        <v>0</v>
      </c>
      <c r="M77" s="1">
        <f t="shared" si="14"/>
        <v>0</v>
      </c>
    </row>
    <row r="78" spans="1:13" ht="12.75">
      <c r="A78" s="3">
        <v>75</v>
      </c>
      <c r="B78" s="3" t="s">
        <v>95</v>
      </c>
      <c r="C78" s="4" t="s">
        <v>116</v>
      </c>
      <c r="D78" s="5">
        <v>1992</v>
      </c>
      <c r="E78" s="5" t="s">
        <v>20</v>
      </c>
      <c r="F78" s="5" t="s">
        <v>17</v>
      </c>
      <c r="G78" s="6">
        <f>IF(ISERROR(VLOOKUP(C78:C78,боулд!G$1:I$130,3,0)),"",VLOOKUP(C78:C78,боулд!G$1:I$130,3,0))</f>
        <v>12</v>
      </c>
      <c r="H78" s="5" t="s">
        <v>9</v>
      </c>
      <c r="I78" s="1">
        <f t="shared" si="10"/>
        <v>1</v>
      </c>
      <c r="J78" s="1">
        <f t="shared" si="11"/>
        <v>0</v>
      </c>
      <c r="K78" s="1">
        <f t="shared" si="12"/>
        <v>1</v>
      </c>
      <c r="L78" s="1">
        <f t="shared" si="13"/>
        <v>0</v>
      </c>
      <c r="M78" s="1">
        <f t="shared" si="14"/>
        <v>0</v>
      </c>
    </row>
    <row r="79" spans="1:13" ht="12.75">
      <c r="A79" s="3">
        <v>76</v>
      </c>
      <c r="B79" s="3" t="s">
        <v>95</v>
      </c>
      <c r="C79" s="4" t="s">
        <v>117</v>
      </c>
      <c r="D79" s="5">
        <v>1991</v>
      </c>
      <c r="E79" s="5" t="s">
        <v>20</v>
      </c>
      <c r="F79" s="5" t="s">
        <v>17</v>
      </c>
      <c r="G79" s="6">
        <f>IF(ISERROR(VLOOKUP(C79:C79,боулд!G$1:I$130,3,0)),"",VLOOKUP(C79:C79,боулд!G$1:I$130,3,0))</f>
        <v>31</v>
      </c>
      <c r="H79" s="5" t="s">
        <v>10</v>
      </c>
      <c r="I79" s="1">
        <f t="shared" si="10"/>
        <v>0</v>
      </c>
      <c r="J79" s="1">
        <f t="shared" si="11"/>
        <v>1</v>
      </c>
      <c r="K79" s="1">
        <f t="shared" si="12"/>
        <v>1</v>
      </c>
      <c r="L79" s="1">
        <f t="shared" si="13"/>
        <v>0</v>
      </c>
      <c r="M79" s="1">
        <f t="shared" si="14"/>
        <v>0</v>
      </c>
    </row>
    <row r="80" spans="1:13" ht="12.75">
      <c r="A80" s="3">
        <v>77</v>
      </c>
      <c r="B80" s="3" t="s">
        <v>118</v>
      </c>
      <c r="C80" s="4" t="s">
        <v>119</v>
      </c>
      <c r="D80" s="5">
        <v>1986</v>
      </c>
      <c r="E80" s="5" t="s">
        <v>42</v>
      </c>
      <c r="F80" s="5" t="s">
        <v>17</v>
      </c>
      <c r="G80" s="6">
        <f>IF(ISERROR(VLOOKUP(C80:C80,боулд!G$1:I$130,3,0)),"",VLOOKUP(C80:C80,боулд!G$1:I$130,3,0))</f>
        <v>1</v>
      </c>
      <c r="H80" s="5" t="s">
        <v>9</v>
      </c>
      <c r="I80" s="1">
        <f t="shared" si="10"/>
        <v>1</v>
      </c>
      <c r="J80" s="1">
        <f t="shared" si="11"/>
        <v>0</v>
      </c>
      <c r="K80" s="1">
        <f t="shared" si="12"/>
        <v>0</v>
      </c>
      <c r="L80" s="1">
        <f t="shared" si="13"/>
        <v>0</v>
      </c>
      <c r="M80" s="1">
        <f t="shared" si="14"/>
        <v>0</v>
      </c>
    </row>
    <row r="81" spans="1:13" ht="12.75">
      <c r="A81" s="3">
        <v>78</v>
      </c>
      <c r="B81" s="3" t="s">
        <v>118</v>
      </c>
      <c r="C81" s="4" t="s">
        <v>120</v>
      </c>
      <c r="D81" s="5">
        <v>1986</v>
      </c>
      <c r="E81" s="5" t="s">
        <v>56</v>
      </c>
      <c r="F81" s="5" t="s">
        <v>17</v>
      </c>
      <c r="G81" s="6">
        <f>IF(ISERROR(VLOOKUP(C81:C81,боулд!G$1:I$130,3,0)),"",VLOOKUP(C81:C81,боулд!G$1:I$130,3,0))</f>
        <v>4</v>
      </c>
      <c r="H81" s="5" t="s">
        <v>10</v>
      </c>
      <c r="I81" s="1">
        <f t="shared" si="10"/>
        <v>0</v>
      </c>
      <c r="J81" s="1">
        <f t="shared" si="11"/>
        <v>1</v>
      </c>
      <c r="K81" s="1">
        <f t="shared" si="12"/>
        <v>0</v>
      </c>
      <c r="L81" s="1">
        <f t="shared" si="13"/>
        <v>0</v>
      </c>
      <c r="M81" s="1">
        <f t="shared" si="14"/>
        <v>0</v>
      </c>
    </row>
    <row r="82" spans="1:13" ht="12.75">
      <c r="A82" s="3">
        <v>79</v>
      </c>
      <c r="B82" s="3" t="s">
        <v>118</v>
      </c>
      <c r="C82" s="4" t="s">
        <v>121</v>
      </c>
      <c r="D82" s="5">
        <v>1988</v>
      </c>
      <c r="E82" s="5" t="s">
        <v>20</v>
      </c>
      <c r="F82" s="5" t="s">
        <v>17</v>
      </c>
      <c r="G82" s="6">
        <f>IF(ISERROR(VLOOKUP(C82:C82,боулд!G$1:I$130,3,0)),"",VLOOKUP(C82:C82,боулд!G$1:I$130,3,0))</f>
        <v>13</v>
      </c>
      <c r="H82" s="5" t="s">
        <v>9</v>
      </c>
      <c r="I82" s="1">
        <f t="shared" si="10"/>
        <v>1</v>
      </c>
      <c r="J82" s="1">
        <f t="shared" si="11"/>
        <v>0</v>
      </c>
      <c r="K82" s="1">
        <f t="shared" si="12"/>
        <v>0</v>
      </c>
      <c r="L82" s="1">
        <f t="shared" si="13"/>
        <v>0</v>
      </c>
      <c r="M82" s="1">
        <f t="shared" si="14"/>
        <v>0</v>
      </c>
    </row>
    <row r="83" spans="1:13" ht="12.75">
      <c r="A83" s="3">
        <v>80</v>
      </c>
      <c r="B83" s="3" t="s">
        <v>118</v>
      </c>
      <c r="C83" s="4" t="s">
        <v>122</v>
      </c>
      <c r="D83" s="5">
        <v>1992</v>
      </c>
      <c r="E83" s="5" t="s">
        <v>16</v>
      </c>
      <c r="F83" s="5" t="s">
        <v>17</v>
      </c>
      <c r="G83" s="6">
        <f>IF(ISERROR(VLOOKUP(C83:C83,боулд!G$1:I$130,3,0)),"",VLOOKUP(C83:C83,боулд!G$1:I$130,3,0))</f>
        <v>55</v>
      </c>
      <c r="H83" s="5" t="s">
        <v>10</v>
      </c>
      <c r="I83" s="1">
        <f t="shared" si="10"/>
        <v>0</v>
      </c>
      <c r="J83" s="1">
        <f t="shared" si="11"/>
        <v>1</v>
      </c>
      <c r="K83" s="1">
        <f t="shared" si="12"/>
        <v>1</v>
      </c>
      <c r="L83" s="1">
        <f t="shared" si="13"/>
        <v>0</v>
      </c>
      <c r="M83" s="1">
        <f t="shared" si="14"/>
        <v>0</v>
      </c>
    </row>
    <row r="84" spans="1:13" ht="12.75">
      <c r="A84" s="3">
        <v>81</v>
      </c>
      <c r="B84" s="3" t="s">
        <v>118</v>
      </c>
      <c r="C84" s="4" t="s">
        <v>123</v>
      </c>
      <c r="D84" s="5">
        <v>1992</v>
      </c>
      <c r="E84" s="5" t="s">
        <v>16</v>
      </c>
      <c r="F84" s="5" t="s">
        <v>17</v>
      </c>
      <c r="G84" s="6">
        <f>IF(ISERROR(VLOOKUP(C84:C84,боулд!G$1:I$130,3,0)),"",VLOOKUP(C84:C84,боулд!G$1:I$130,3,0))</f>
        <v>49</v>
      </c>
      <c r="H84" s="5" t="s">
        <v>10</v>
      </c>
      <c r="I84" s="1">
        <f t="shared" si="10"/>
        <v>0</v>
      </c>
      <c r="J84" s="1">
        <f t="shared" si="11"/>
        <v>1</v>
      </c>
      <c r="K84" s="1">
        <f t="shared" si="12"/>
        <v>1</v>
      </c>
      <c r="L84" s="1">
        <f t="shared" si="13"/>
        <v>0</v>
      </c>
      <c r="M84" s="1">
        <f t="shared" si="14"/>
        <v>0</v>
      </c>
    </row>
    <row r="85" spans="1:13" ht="12.75">
      <c r="A85" s="3">
        <v>82</v>
      </c>
      <c r="B85" s="3" t="s">
        <v>118</v>
      </c>
      <c r="C85" s="4" t="s">
        <v>124</v>
      </c>
      <c r="D85" s="5">
        <v>1988</v>
      </c>
      <c r="E85" s="5" t="s">
        <v>16</v>
      </c>
      <c r="F85" s="5" t="s">
        <v>17</v>
      </c>
      <c r="G85" s="6">
        <f>IF(ISERROR(VLOOKUP(C85:C85,боулд!G$1:I$130,3,0)),"",VLOOKUP(C85:C85,боулд!G$1:I$130,3,0))</f>
        <v>17</v>
      </c>
      <c r="H85" s="5" t="s">
        <v>10</v>
      </c>
      <c r="I85" s="1">
        <f t="shared" si="10"/>
        <v>0</v>
      </c>
      <c r="J85" s="1">
        <f t="shared" si="11"/>
        <v>1</v>
      </c>
      <c r="K85" s="1">
        <f t="shared" si="12"/>
        <v>0</v>
      </c>
      <c r="L85" s="1">
        <f t="shared" si="13"/>
        <v>0</v>
      </c>
      <c r="M85" s="1">
        <f t="shared" si="14"/>
        <v>0</v>
      </c>
    </row>
    <row r="86" spans="1:13" ht="12.75">
      <c r="A86" s="3">
        <v>83</v>
      </c>
      <c r="B86" s="3" t="s">
        <v>118</v>
      </c>
      <c r="C86" s="4" t="s">
        <v>125</v>
      </c>
      <c r="D86" s="5">
        <v>1991</v>
      </c>
      <c r="E86" s="5" t="s">
        <v>16</v>
      </c>
      <c r="F86" s="5" t="s">
        <v>17</v>
      </c>
      <c r="G86" s="6">
        <f>IF(ISERROR(VLOOKUP(C86:C86,боулд!G$1:I$130,3,0)),"",VLOOKUP(C86:C86,боулд!G$1:I$130,3,0))</f>
      </c>
      <c r="H86" s="5" t="s">
        <v>9</v>
      </c>
      <c r="I86" s="1">
        <f t="shared" si="10"/>
        <v>1</v>
      </c>
      <c r="J86" s="1">
        <f t="shared" si="11"/>
        <v>0</v>
      </c>
      <c r="K86" s="1">
        <f t="shared" si="12"/>
        <v>1</v>
      </c>
      <c r="L86" s="1">
        <f t="shared" si="13"/>
        <v>0</v>
      </c>
      <c r="M86" s="1">
        <f t="shared" si="14"/>
        <v>0</v>
      </c>
    </row>
    <row r="87" spans="1:13" ht="12.75">
      <c r="A87" s="3">
        <v>84</v>
      </c>
      <c r="B87" s="3" t="s">
        <v>126</v>
      </c>
      <c r="C87" s="4" t="s">
        <v>127</v>
      </c>
      <c r="D87" s="5">
        <v>1994</v>
      </c>
      <c r="E87" s="5">
        <v>1</v>
      </c>
      <c r="F87" s="5" t="s">
        <v>17</v>
      </c>
      <c r="G87" s="6">
        <f>IF(ISERROR(VLOOKUP(C87:C87,боулд!G$1:I$130,3,0)),"",VLOOKUP(C87:C87,боулд!G$1:I$130,3,0))</f>
      </c>
      <c r="H87" s="5" t="s">
        <v>9</v>
      </c>
      <c r="I87" s="1">
        <f t="shared" si="10"/>
        <v>1</v>
      </c>
      <c r="J87" s="1">
        <f t="shared" si="11"/>
        <v>0</v>
      </c>
      <c r="K87" s="1">
        <f t="shared" si="12"/>
        <v>0</v>
      </c>
      <c r="L87" s="1">
        <f t="shared" si="13"/>
        <v>1</v>
      </c>
      <c r="M87" s="1">
        <f t="shared" si="14"/>
        <v>0</v>
      </c>
    </row>
    <row r="88" spans="1:13" ht="12.75">
      <c r="A88" s="3">
        <v>85</v>
      </c>
      <c r="B88" s="3" t="s">
        <v>126</v>
      </c>
      <c r="C88" s="4" t="s">
        <v>128</v>
      </c>
      <c r="D88" s="5">
        <v>1993</v>
      </c>
      <c r="E88" s="5">
        <v>1</v>
      </c>
      <c r="F88" s="5" t="s">
        <v>17</v>
      </c>
      <c r="G88" s="6">
        <f>IF(ISERROR(VLOOKUP(C88:C88,боулд!G$1:I$130,3,0)),"",VLOOKUP(C88:C88,боулд!G$1:I$130,3,0))</f>
      </c>
      <c r="H88" s="5" t="s">
        <v>9</v>
      </c>
      <c r="I88" s="1">
        <f t="shared" si="10"/>
        <v>1</v>
      </c>
      <c r="J88" s="1">
        <f t="shared" si="11"/>
        <v>0</v>
      </c>
      <c r="K88" s="1">
        <f t="shared" si="12"/>
        <v>0</v>
      </c>
      <c r="L88" s="1">
        <f t="shared" si="13"/>
        <v>1</v>
      </c>
      <c r="M88" s="1">
        <f t="shared" si="14"/>
        <v>0</v>
      </c>
    </row>
    <row r="89" spans="1:13" ht="12.75">
      <c r="A89" s="3">
        <v>86</v>
      </c>
      <c r="B89" s="3" t="s">
        <v>126</v>
      </c>
      <c r="C89" s="4" t="s">
        <v>129</v>
      </c>
      <c r="D89" s="5">
        <v>1994</v>
      </c>
      <c r="E89" s="5">
        <v>1</v>
      </c>
      <c r="F89" s="5" t="s">
        <v>17</v>
      </c>
      <c r="G89" s="6">
        <f>IF(ISERROR(VLOOKUP(C89:C89,боулд!G$1:I$130,3,0)),"",VLOOKUP(C89:C89,боулд!G$1:I$130,3,0))</f>
      </c>
      <c r="H89" s="5" t="s">
        <v>9</v>
      </c>
      <c r="I89" s="1">
        <f t="shared" si="10"/>
        <v>1</v>
      </c>
      <c r="J89" s="1">
        <f t="shared" si="11"/>
        <v>0</v>
      </c>
      <c r="K89" s="1">
        <f t="shared" si="12"/>
        <v>0</v>
      </c>
      <c r="L89" s="1">
        <f t="shared" si="13"/>
        <v>1</v>
      </c>
      <c r="M89" s="1">
        <f t="shared" si="14"/>
        <v>0</v>
      </c>
    </row>
    <row r="90" spans="1:13" ht="12.75">
      <c r="A90" s="3">
        <v>87</v>
      </c>
      <c r="B90" s="3" t="s">
        <v>126</v>
      </c>
      <c r="C90" s="4" t="s">
        <v>130</v>
      </c>
      <c r="D90" s="5">
        <v>1992</v>
      </c>
      <c r="E90" s="5">
        <v>1</v>
      </c>
      <c r="F90" s="5" t="s">
        <v>17</v>
      </c>
      <c r="G90" s="6">
        <f>IF(ISERROR(VLOOKUP(C90:C90,боулд!G$1:I$130,3,0)),"",VLOOKUP(C90:C90,боулд!G$1:I$130,3,0))</f>
      </c>
      <c r="H90" s="5" t="s">
        <v>9</v>
      </c>
      <c r="I90" s="1">
        <f t="shared" si="10"/>
        <v>1</v>
      </c>
      <c r="J90" s="1">
        <f t="shared" si="11"/>
        <v>0</v>
      </c>
      <c r="K90" s="1">
        <f t="shared" si="12"/>
        <v>1</v>
      </c>
      <c r="L90" s="1">
        <f t="shared" si="13"/>
        <v>0</v>
      </c>
      <c r="M90" s="1">
        <f t="shared" si="14"/>
        <v>0</v>
      </c>
    </row>
    <row r="91" spans="1:14" ht="12.75">
      <c r="A91" s="3">
        <v>88</v>
      </c>
      <c r="B91" s="38" t="s">
        <v>126</v>
      </c>
      <c r="C91" s="4" t="s">
        <v>131</v>
      </c>
      <c r="D91" s="10">
        <v>1995</v>
      </c>
      <c r="E91" s="10">
        <v>1</v>
      </c>
      <c r="F91" s="10" t="s">
        <v>17</v>
      </c>
      <c r="G91" s="47">
        <f>IF(ISERROR(VLOOKUP(C91:C91,боулд!G$1:I$130,3,0)),"",VLOOKUP(C91:C91,боулд!G$1:I$130,3,0))</f>
      </c>
      <c r="H91" s="10" t="s">
        <v>9</v>
      </c>
      <c r="I91" s="36">
        <f t="shared" si="10"/>
        <v>1</v>
      </c>
      <c r="J91" s="36">
        <f t="shared" si="11"/>
        <v>0</v>
      </c>
      <c r="K91" s="36">
        <f t="shared" si="12"/>
        <v>0</v>
      </c>
      <c r="L91" s="36">
        <f t="shared" si="13"/>
        <v>0</v>
      </c>
      <c r="M91" s="36">
        <f t="shared" si="14"/>
        <v>1</v>
      </c>
      <c r="N91" s="1" t="s">
        <v>441</v>
      </c>
    </row>
    <row r="92" spans="1:14" ht="12.75">
      <c r="A92" s="3">
        <v>89</v>
      </c>
      <c r="B92" s="38" t="s">
        <v>126</v>
      </c>
      <c r="C92" s="4" t="s">
        <v>132</v>
      </c>
      <c r="D92" s="10">
        <v>1996</v>
      </c>
      <c r="E92" s="10">
        <v>2</v>
      </c>
      <c r="F92" s="10" t="s">
        <v>17</v>
      </c>
      <c r="G92" s="47">
        <f>IF(ISERROR(VLOOKUP(C92:C92,боулд!G$1:I$130,3,0)),"",VLOOKUP(C92:C92,боулд!G$1:I$130,3,0))</f>
      </c>
      <c r="H92" s="10" t="s">
        <v>9</v>
      </c>
      <c r="I92" s="36">
        <f t="shared" si="10"/>
        <v>1</v>
      </c>
      <c r="J92" s="36">
        <f t="shared" si="11"/>
        <v>0</v>
      </c>
      <c r="K92" s="36">
        <f t="shared" si="12"/>
        <v>0</v>
      </c>
      <c r="L92" s="36">
        <f t="shared" si="13"/>
        <v>0</v>
      </c>
      <c r="M92" s="36">
        <f t="shared" si="14"/>
        <v>1</v>
      </c>
      <c r="N92" s="1" t="s">
        <v>441</v>
      </c>
    </row>
    <row r="93" spans="9:12" ht="12.75">
      <c r="I93" s="1">
        <f>SUM(I4:I92)</f>
        <v>61</v>
      </c>
      <c r="J93" s="1">
        <f>SUM(J4:J92)</f>
        <v>28</v>
      </c>
      <c r="K93" s="1">
        <f>SUM(K4:K92)</f>
        <v>11</v>
      </c>
      <c r="L93" s="1">
        <f>SUM(L4:L92)</f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&amp;C&amp;"Arial,Обычный"&amp;10&amp;A</oddHeader>
    <oddFooter>&amp;C&amp;"Arial,Обычный"&amp;10Страница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46">
      <selection activeCell="P60" sqref="P60:P66"/>
    </sheetView>
  </sheetViews>
  <sheetFormatPr defaultColWidth="10.5" defaultRowHeight="14.25"/>
  <cols>
    <col min="1" max="1" width="3.8984375" style="1" customWidth="1"/>
    <col min="2" max="2" width="21.19921875" style="1" customWidth="1"/>
    <col min="3" max="3" width="21.09765625" style="1" customWidth="1"/>
    <col min="4" max="4" width="6.3984375" style="1" customWidth="1"/>
    <col min="5" max="5" width="7.09765625" style="1" customWidth="1"/>
    <col min="6" max="7" width="4.09765625" style="1" customWidth="1"/>
    <col min="8" max="9" width="4.5" style="1" customWidth="1"/>
    <col min="10" max="10" width="4.69921875" style="1" customWidth="1"/>
    <col min="11" max="11" width="2.69921875" style="1" customWidth="1"/>
    <col min="12" max="12" width="3" style="1" customWidth="1"/>
    <col min="13" max="13" width="3.69921875" style="1" customWidth="1"/>
    <col min="14" max="14" width="3.09765625" style="1" customWidth="1"/>
    <col min="15" max="15" width="5.3984375" style="1" customWidth="1"/>
    <col min="16" max="16" width="13.59765625" style="1" customWidth="1"/>
    <col min="17" max="16384" width="10.5" style="1" customWidth="1"/>
  </cols>
  <sheetData>
    <row r="1" ht="12.75">
      <c r="A1" s="1" t="s">
        <v>133</v>
      </c>
    </row>
    <row r="3" spans="1:15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134</v>
      </c>
      <c r="G3" s="2" t="s">
        <v>7</v>
      </c>
      <c r="H3" s="2" t="s">
        <v>135</v>
      </c>
      <c r="I3" s="2" t="s">
        <v>7</v>
      </c>
      <c r="J3" s="2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ht="12.75">
      <c r="A4" s="3">
        <v>1</v>
      </c>
      <c r="B4" s="3" t="s">
        <v>14</v>
      </c>
      <c r="C4" s="3" t="s">
        <v>136</v>
      </c>
      <c r="D4" s="5">
        <v>1994</v>
      </c>
      <c r="E4" s="5" t="s">
        <v>16</v>
      </c>
      <c r="F4" s="5"/>
      <c r="G4" s="6">
        <f>IF(ISERROR(VLOOKUP(C4:C4,трудн!H$1:I$150,2,0)),"",VLOOKUP(C4:C4,трудн!H$1:I$150,2,0))</f>
      </c>
      <c r="H4" s="5" t="s">
        <v>17</v>
      </c>
      <c r="I4" s="6">
        <f>IF(ISERROR(VLOOKUP(C4:C4,скор!H$1:I$150,2,0)),"",VLOOKUP(C4:C4,скор!H$1:I$150,2,0))</f>
        <v>16</v>
      </c>
      <c r="J4" s="5" t="s">
        <v>9</v>
      </c>
      <c r="K4" s="1">
        <f aca="true" t="shared" si="0" ref="K4:K35">IF(J4="м",1,0)</f>
        <v>1</v>
      </c>
      <c r="L4" s="1">
        <f aca="true" t="shared" si="1" ref="L4:L35">1-K4</f>
        <v>0</v>
      </c>
      <c r="M4" s="1">
        <f aca="true" t="shared" si="2" ref="M4:M35">IF(OR(D4=1991,D4=1992),1,0)</f>
        <v>0</v>
      </c>
      <c r="N4" s="1">
        <f aca="true" t="shared" si="3" ref="N4:N35">IF(OR(D4=1993,D4=1994),1,0)</f>
        <v>1</v>
      </c>
      <c r="O4" s="1">
        <f aca="true" t="shared" si="4" ref="O4:O35">IF(D4&gt;1994,1,0)</f>
        <v>0</v>
      </c>
    </row>
    <row r="5" spans="1:15" ht="12.75">
      <c r="A5" s="3">
        <v>2</v>
      </c>
      <c r="B5" s="3" t="s">
        <v>14</v>
      </c>
      <c r="C5" s="3" t="s">
        <v>15</v>
      </c>
      <c r="D5" s="5">
        <v>1994</v>
      </c>
      <c r="E5" s="5" t="s">
        <v>16</v>
      </c>
      <c r="F5" s="5" t="s">
        <v>17</v>
      </c>
      <c r="G5" s="6">
        <f>IF(ISERROR(VLOOKUP(C5:C5,трудн!H$1:I$150,2,0)),"",VLOOKUP(C5:C5,трудн!H$1:I$150,2,0))</f>
        <v>11</v>
      </c>
      <c r="H5" s="5" t="s">
        <v>17</v>
      </c>
      <c r="I5" s="6">
        <f>IF(ISERROR(VLOOKUP(C5:C5,скор!H$1:I$150,2,0)),"",VLOOKUP(C5:C5,скор!H$1:I$150,2,0))</f>
        <v>15</v>
      </c>
      <c r="J5" s="5" t="s">
        <v>9</v>
      </c>
      <c r="K5" s="1">
        <f t="shared" si="0"/>
        <v>1</v>
      </c>
      <c r="L5" s="1">
        <f t="shared" si="1"/>
        <v>0</v>
      </c>
      <c r="M5" s="1">
        <f t="shared" si="2"/>
        <v>0</v>
      </c>
      <c r="N5" s="1">
        <f t="shared" si="3"/>
        <v>1</v>
      </c>
      <c r="O5" s="1">
        <f t="shared" si="4"/>
        <v>0</v>
      </c>
    </row>
    <row r="6" spans="1:15" ht="12.75">
      <c r="A6" s="3">
        <v>3</v>
      </c>
      <c r="B6" s="3" t="s">
        <v>18</v>
      </c>
      <c r="C6" s="3" t="s">
        <v>19</v>
      </c>
      <c r="D6" s="5">
        <v>1978</v>
      </c>
      <c r="E6" s="5" t="s">
        <v>20</v>
      </c>
      <c r="F6" s="5" t="s">
        <v>17</v>
      </c>
      <c r="G6" s="6">
        <f>IF(ISERROR(VLOOKUP(C6:C6,трудн!H$1:I$150,2,0)),"",VLOOKUP(C6:C6,трудн!H$1:I$150,2,0))</f>
        <v>9</v>
      </c>
      <c r="H6" s="5" t="s">
        <v>17</v>
      </c>
      <c r="I6" s="6">
        <f>IF(ISERROR(VLOOKUP(C6:C6,скор!H$1:I$150,2,0)),"",VLOOKUP(C6:C6,скор!H$1:I$150,2,0))</f>
        <v>3</v>
      </c>
      <c r="J6" s="5" t="s">
        <v>10</v>
      </c>
      <c r="K6" s="1">
        <f t="shared" si="0"/>
        <v>0</v>
      </c>
      <c r="L6" s="1">
        <f t="shared" si="1"/>
        <v>1</v>
      </c>
      <c r="M6" s="1">
        <f t="shared" si="2"/>
        <v>0</v>
      </c>
      <c r="N6" s="1">
        <f t="shared" si="3"/>
        <v>0</v>
      </c>
      <c r="O6" s="1">
        <f t="shared" si="4"/>
        <v>0</v>
      </c>
    </row>
    <row r="7" spans="1:15" ht="12.75">
      <c r="A7" s="3">
        <v>4</v>
      </c>
      <c r="B7" s="3" t="s">
        <v>14</v>
      </c>
      <c r="C7" s="22" t="s">
        <v>142</v>
      </c>
      <c r="D7" s="16">
        <v>1992</v>
      </c>
      <c r="E7" s="16" t="s">
        <v>20</v>
      </c>
      <c r="F7" s="5"/>
      <c r="G7" s="6">
        <f>IF(ISERROR(VLOOKUP(C7:C7,трудн!H$1:I$150,2,0)),"",VLOOKUP(C7:C7,трудн!H$1:I$150,2,0))</f>
      </c>
      <c r="H7" s="5" t="s">
        <v>17</v>
      </c>
      <c r="I7" s="6">
        <f>IF(ISERROR(VLOOKUP(C7:C7,скор!H$1:I$150,2,0)),"",VLOOKUP(C7:C7,скор!H$1:I$150,2,0))</f>
      </c>
      <c r="J7" s="5" t="s">
        <v>10</v>
      </c>
      <c r="K7" s="1">
        <f t="shared" si="0"/>
        <v>0</v>
      </c>
      <c r="L7" s="1">
        <f t="shared" si="1"/>
        <v>1</v>
      </c>
      <c r="M7" s="1">
        <f t="shared" si="2"/>
        <v>1</v>
      </c>
      <c r="N7" s="1">
        <f t="shared" si="3"/>
        <v>0</v>
      </c>
      <c r="O7" s="1">
        <f t="shared" si="4"/>
        <v>0</v>
      </c>
    </row>
    <row r="8" spans="1:15" ht="12.75">
      <c r="A8" s="3">
        <v>5</v>
      </c>
      <c r="B8" s="3" t="s">
        <v>14</v>
      </c>
      <c r="C8" s="22" t="s">
        <v>143</v>
      </c>
      <c r="D8" s="16">
        <v>1991</v>
      </c>
      <c r="E8" s="5" t="s">
        <v>20</v>
      </c>
      <c r="F8" s="5"/>
      <c r="G8" s="6">
        <f>IF(ISERROR(VLOOKUP(C8:C8,трудн!H$1:I$150,2,0)),"",VLOOKUP(C8:C8,трудн!H$1:I$150,2,0))</f>
      </c>
      <c r="H8" s="5" t="s">
        <v>17</v>
      </c>
      <c r="I8" s="6">
        <f>IF(ISERROR(VLOOKUP(C8:C8,скор!H$1:I$150,2,0)),"",VLOOKUP(C8:C8,скор!H$1:I$150,2,0))</f>
      </c>
      <c r="J8" s="5" t="s">
        <v>10</v>
      </c>
      <c r="K8" s="1">
        <f t="shared" si="0"/>
        <v>0</v>
      </c>
      <c r="L8" s="1">
        <f t="shared" si="1"/>
        <v>1</v>
      </c>
      <c r="M8" s="1">
        <f t="shared" si="2"/>
        <v>1</v>
      </c>
      <c r="N8" s="1">
        <f t="shared" si="3"/>
        <v>0</v>
      </c>
      <c r="O8" s="1">
        <f t="shared" si="4"/>
        <v>0</v>
      </c>
    </row>
    <row r="9" spans="1:15" ht="12.75">
      <c r="A9" s="3">
        <v>6</v>
      </c>
      <c r="B9" s="3" t="s">
        <v>21</v>
      </c>
      <c r="C9" s="3" t="s">
        <v>22</v>
      </c>
      <c r="D9" s="5">
        <v>1992</v>
      </c>
      <c r="E9" s="5" t="s">
        <v>20</v>
      </c>
      <c r="F9" s="5" t="s">
        <v>17</v>
      </c>
      <c r="G9" s="6">
        <f>IF(ISERROR(VLOOKUP(C9:C9,трудн!H$1:I$150,2,0)),"",VLOOKUP(C9:C9,трудн!H$1:I$150,2,0))</f>
        <v>3</v>
      </c>
      <c r="H9" s="5" t="s">
        <v>17</v>
      </c>
      <c r="I9" s="6">
        <f>IF(ISERROR(VLOOKUP(C9:C9,скор!H$1:I$150,2,0)),"",VLOOKUP(C9:C9,скор!H$1:I$150,2,0))</f>
        <v>8</v>
      </c>
      <c r="J9" s="5" t="s">
        <v>10</v>
      </c>
      <c r="K9" s="1">
        <f t="shared" si="0"/>
        <v>0</v>
      </c>
      <c r="L9" s="1">
        <f t="shared" si="1"/>
        <v>1</v>
      </c>
      <c r="M9" s="1">
        <f t="shared" si="2"/>
        <v>1</v>
      </c>
      <c r="N9" s="1">
        <f t="shared" si="3"/>
        <v>0</v>
      </c>
      <c r="O9" s="1">
        <f t="shared" si="4"/>
        <v>0</v>
      </c>
    </row>
    <row r="10" spans="1:15" ht="12.75">
      <c r="A10" s="3">
        <v>7</v>
      </c>
      <c r="B10" s="3" t="s">
        <v>21</v>
      </c>
      <c r="C10" s="3" t="s">
        <v>23</v>
      </c>
      <c r="D10" s="5">
        <v>1986</v>
      </c>
      <c r="E10" s="5" t="s">
        <v>20</v>
      </c>
      <c r="F10" s="5" t="s">
        <v>17</v>
      </c>
      <c r="G10" s="6">
        <f>IF(ISERROR(VLOOKUP(C10:C10,трудн!H$1:I$150,2,0)),"",VLOOKUP(C10:C10,трудн!H$1:I$150,2,0))</f>
        <v>2</v>
      </c>
      <c r="H10" s="5" t="s">
        <v>17</v>
      </c>
      <c r="I10" s="6">
        <f>IF(ISERROR(VLOOKUP(C10:C10,скор!H$1:I$150,2,0)),"",VLOOKUP(C10:C10,скор!H$1:I$150,2,0))</f>
      </c>
      <c r="J10" s="5" t="s">
        <v>9</v>
      </c>
      <c r="K10" s="1">
        <f t="shared" si="0"/>
        <v>1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</row>
    <row r="11" spans="1:15" ht="12.75">
      <c r="A11" s="3">
        <v>8</v>
      </c>
      <c r="B11" s="3" t="s">
        <v>137</v>
      </c>
      <c r="C11" s="3" t="s">
        <v>532</v>
      </c>
      <c r="D11" s="5">
        <v>1990</v>
      </c>
      <c r="E11" s="5" t="s">
        <v>16</v>
      </c>
      <c r="F11" s="5" t="s">
        <v>17</v>
      </c>
      <c r="G11" s="6">
        <f>IF(ISERROR(VLOOKUP(C11:C11,трудн!H$1:I$150,2,0)),"",VLOOKUP(C11:C11,трудн!H$1:I$150,2,0))</f>
        <v>20</v>
      </c>
      <c r="H11" s="5" t="s">
        <v>17</v>
      </c>
      <c r="I11" s="6">
        <f>IF(ISERROR(VLOOKUP(C11:C11,скор!H$1:I$150,2,0)),"",VLOOKUP(C11:C11,скор!H$1:I$150,2,0))</f>
        <v>46</v>
      </c>
      <c r="J11" s="5" t="s">
        <v>9</v>
      </c>
      <c r="K11" s="1">
        <f t="shared" si="0"/>
        <v>1</v>
      </c>
      <c r="L11" s="1">
        <f t="shared" si="1"/>
        <v>0</v>
      </c>
      <c r="M11" s="1">
        <f t="shared" si="2"/>
        <v>0</v>
      </c>
      <c r="N11" s="1">
        <f t="shared" si="3"/>
        <v>0</v>
      </c>
      <c r="O11" s="1">
        <f t="shared" si="4"/>
        <v>0</v>
      </c>
    </row>
    <row r="12" spans="1:15" ht="12.75">
      <c r="A12" s="3">
        <v>9</v>
      </c>
      <c r="B12" s="3" t="s">
        <v>18</v>
      </c>
      <c r="C12" s="3" t="s">
        <v>138</v>
      </c>
      <c r="D12" s="5">
        <v>1985</v>
      </c>
      <c r="E12" s="5" t="s">
        <v>20</v>
      </c>
      <c r="F12" s="5"/>
      <c r="G12" s="6">
        <f>IF(ISERROR(VLOOKUP(C12:C12,трудн!H$1:I$150,2,0)),"",VLOOKUP(C12:C12,трудн!H$1:I$150,2,0))</f>
        <v>67</v>
      </c>
      <c r="H12" s="5" t="s">
        <v>17</v>
      </c>
      <c r="I12" s="6">
        <f>IF(ISERROR(VLOOKUP(C12:C12,скор!H$1:I$150,2,0)),"",VLOOKUP(C12:C12,скор!H$1:I$150,2,0))</f>
        <v>7</v>
      </c>
      <c r="J12" s="5" t="s">
        <v>9</v>
      </c>
      <c r="K12" s="1">
        <f t="shared" si="0"/>
        <v>1</v>
      </c>
      <c r="L12" s="1">
        <f t="shared" si="1"/>
        <v>0</v>
      </c>
      <c r="M12" s="1">
        <f t="shared" si="2"/>
        <v>0</v>
      </c>
      <c r="N12" s="1">
        <f t="shared" si="3"/>
        <v>0</v>
      </c>
      <c r="O12" s="1">
        <f t="shared" si="4"/>
        <v>0</v>
      </c>
    </row>
    <row r="13" spans="1:15" ht="12.75">
      <c r="A13" s="3">
        <v>10</v>
      </c>
      <c r="B13" s="3" t="s">
        <v>18</v>
      </c>
      <c r="C13" s="3" t="s">
        <v>139</v>
      </c>
      <c r="D13" s="5">
        <v>1991</v>
      </c>
      <c r="E13" s="5">
        <v>1</v>
      </c>
      <c r="F13" s="5"/>
      <c r="G13" s="6">
        <f>IF(ISERROR(VLOOKUP(C13:C13,трудн!H$1:I$150,2,0)),"",VLOOKUP(C13:C13,трудн!H$1:I$150,2,0))</f>
      </c>
      <c r="H13" s="5" t="s">
        <v>17</v>
      </c>
      <c r="I13" s="6">
        <f>IF(ISERROR(VLOOKUP(C13:C13,скор!H$1:I$150,2,0)),"",VLOOKUP(C13:C13,скор!H$1:I$150,2,0))</f>
        <v>57</v>
      </c>
      <c r="J13" s="5" t="s">
        <v>9</v>
      </c>
      <c r="K13" s="1">
        <f t="shared" si="0"/>
        <v>1</v>
      </c>
      <c r="L13" s="1">
        <f t="shared" si="1"/>
        <v>0</v>
      </c>
      <c r="M13" s="1">
        <f t="shared" si="2"/>
        <v>1</v>
      </c>
      <c r="N13" s="1">
        <f t="shared" si="3"/>
        <v>0</v>
      </c>
      <c r="O13" s="1">
        <f t="shared" si="4"/>
        <v>0</v>
      </c>
    </row>
    <row r="14" spans="1:15" ht="12.75">
      <c r="A14" s="3">
        <v>11</v>
      </c>
      <c r="B14" s="3" t="s">
        <v>18</v>
      </c>
      <c r="C14" s="3" t="s">
        <v>140</v>
      </c>
      <c r="D14" s="5">
        <v>1992</v>
      </c>
      <c r="E14" s="5" t="s">
        <v>16</v>
      </c>
      <c r="F14" s="5"/>
      <c r="G14" s="6">
        <f>IF(ISERROR(VLOOKUP(C14:C14,трудн!H$1:I$150,2,0)),"",VLOOKUP(C14:C14,трудн!H$1:I$150,2,0))</f>
      </c>
      <c r="H14" s="5" t="s">
        <v>17</v>
      </c>
      <c r="I14" s="6">
        <f>IF(ISERROR(VLOOKUP(C14:C14,скор!H$1:I$150,2,0)),"",VLOOKUP(C14:C14,скор!H$1:I$150,2,0))</f>
        <v>16</v>
      </c>
      <c r="J14" s="5" t="s">
        <v>10</v>
      </c>
      <c r="K14" s="1">
        <f t="shared" si="0"/>
        <v>0</v>
      </c>
      <c r="L14" s="1">
        <f t="shared" si="1"/>
        <v>1</v>
      </c>
      <c r="M14" s="1">
        <f t="shared" si="2"/>
        <v>1</v>
      </c>
      <c r="N14" s="1">
        <f t="shared" si="3"/>
        <v>0</v>
      </c>
      <c r="O14" s="1">
        <f t="shared" si="4"/>
        <v>0</v>
      </c>
    </row>
    <row r="15" spans="1:15" ht="12.75">
      <c r="A15" s="3">
        <v>12</v>
      </c>
      <c r="B15" s="3" t="s">
        <v>18</v>
      </c>
      <c r="C15" s="3" t="s">
        <v>141</v>
      </c>
      <c r="D15" s="5">
        <v>1993</v>
      </c>
      <c r="E15" s="5">
        <v>2</v>
      </c>
      <c r="F15" s="5"/>
      <c r="G15" s="6">
        <f>IF(ISERROR(VLOOKUP(C15:C15,трудн!H$1:I$150,2,0)),"",VLOOKUP(C15:C15,трудн!H$1:I$150,2,0))</f>
      </c>
      <c r="H15" s="5" t="s">
        <v>17</v>
      </c>
      <c r="I15" s="6">
        <f>IF(ISERROR(VLOOKUP(C15:C15,скор!H$1:I$150,2,0)),"",VLOOKUP(C15:C15,скор!H$1:I$150,2,0))</f>
        <v>22</v>
      </c>
      <c r="J15" s="5" t="s">
        <v>10</v>
      </c>
      <c r="K15" s="1">
        <f t="shared" si="0"/>
        <v>0</v>
      </c>
      <c r="L15" s="1">
        <f t="shared" si="1"/>
        <v>1</v>
      </c>
      <c r="M15" s="1">
        <f t="shared" si="2"/>
        <v>0</v>
      </c>
      <c r="N15" s="1">
        <f t="shared" si="3"/>
        <v>1</v>
      </c>
      <c r="O15" s="1">
        <f t="shared" si="4"/>
        <v>0</v>
      </c>
    </row>
    <row r="16" spans="1:15" ht="12.75">
      <c r="A16" s="3">
        <v>13</v>
      </c>
      <c r="B16" s="3" t="s">
        <v>29</v>
      </c>
      <c r="C16" s="3" t="s">
        <v>30</v>
      </c>
      <c r="D16" s="5">
        <v>1987</v>
      </c>
      <c r="E16" s="5">
        <v>1</v>
      </c>
      <c r="F16" s="5" t="s">
        <v>17</v>
      </c>
      <c r="G16" s="6">
        <f>IF(ISERROR(VLOOKUP(C16:C16,трудн!H$1:I$150,2,0)),"",VLOOKUP(C16:C16,трудн!H$1:I$150,2,0))</f>
      </c>
      <c r="H16" s="5" t="s">
        <v>17</v>
      </c>
      <c r="I16" s="6">
        <f>IF(ISERROR(VLOOKUP(C16:C16,скор!H$1:I$150,2,0)),"",VLOOKUP(C16:C16,скор!H$1:I$150,2,0))</f>
      </c>
      <c r="J16" s="5" t="s">
        <v>9</v>
      </c>
      <c r="K16" s="1">
        <f t="shared" si="0"/>
        <v>1</v>
      </c>
      <c r="L16" s="1">
        <f t="shared" si="1"/>
        <v>0</v>
      </c>
      <c r="M16" s="1">
        <f t="shared" si="2"/>
        <v>0</v>
      </c>
      <c r="N16" s="1">
        <f t="shared" si="3"/>
        <v>0</v>
      </c>
      <c r="O16" s="1">
        <f t="shared" si="4"/>
        <v>0</v>
      </c>
    </row>
    <row r="17" spans="1:15" ht="12.75">
      <c r="A17" s="3">
        <v>14</v>
      </c>
      <c r="B17" s="3" t="s">
        <v>29</v>
      </c>
      <c r="C17" s="3" t="s">
        <v>31</v>
      </c>
      <c r="D17" s="5">
        <v>1989</v>
      </c>
      <c r="E17" s="5" t="s">
        <v>16</v>
      </c>
      <c r="F17" s="5" t="s">
        <v>17</v>
      </c>
      <c r="G17" s="6">
        <f>IF(ISERROR(VLOOKUP(C17:C17,трудн!H$1:I$150,2,0)),"",VLOOKUP(C17:C17,трудн!H$1:I$150,2,0))</f>
      </c>
      <c r="H17" s="5" t="s">
        <v>17</v>
      </c>
      <c r="I17" s="6">
        <f>IF(ISERROR(VLOOKUP(C17:C17,скор!H$1:I$150,2,0)),"",VLOOKUP(C17:C17,скор!H$1:I$150,2,0))</f>
      </c>
      <c r="J17" s="5" t="s">
        <v>9</v>
      </c>
      <c r="K17" s="1">
        <f t="shared" si="0"/>
        <v>1</v>
      </c>
      <c r="L17" s="1">
        <f t="shared" si="1"/>
        <v>0</v>
      </c>
      <c r="M17" s="1">
        <f t="shared" si="2"/>
        <v>0</v>
      </c>
      <c r="N17" s="1">
        <f t="shared" si="3"/>
        <v>0</v>
      </c>
      <c r="O17" s="1">
        <f t="shared" si="4"/>
        <v>0</v>
      </c>
    </row>
    <row r="18" spans="1:15" ht="12.75">
      <c r="A18" s="3">
        <v>15</v>
      </c>
      <c r="B18" s="3" t="s">
        <v>14</v>
      </c>
      <c r="C18" s="3" t="s">
        <v>136</v>
      </c>
      <c r="D18" s="5">
        <v>1994</v>
      </c>
      <c r="E18" s="5" t="s">
        <v>16</v>
      </c>
      <c r="F18" s="5" t="s">
        <v>17</v>
      </c>
      <c r="G18" s="6">
        <f>IF(ISERROR(VLOOKUP(C18:C18,трудн!H$1:I$150,2,0)),"",VLOOKUP(C18:C18,трудн!H$1:I$150,2,0))</f>
      </c>
      <c r="H18" s="5" t="s">
        <v>17</v>
      </c>
      <c r="I18" s="6">
        <f>IF(ISERROR(VLOOKUP(C18:C18,скор!H$1:I$150,2,0)),"",VLOOKUP(C18:C18,скор!H$1:I$150,2,0))</f>
        <v>16</v>
      </c>
      <c r="J18" s="5" t="s">
        <v>9</v>
      </c>
      <c r="K18" s="1">
        <f t="shared" si="0"/>
        <v>1</v>
      </c>
      <c r="L18" s="1">
        <f t="shared" si="1"/>
        <v>0</v>
      </c>
      <c r="M18" s="1">
        <f t="shared" si="2"/>
        <v>0</v>
      </c>
      <c r="N18" s="1">
        <f t="shared" si="3"/>
        <v>1</v>
      </c>
      <c r="O18" s="1">
        <f t="shared" si="4"/>
        <v>0</v>
      </c>
    </row>
    <row r="19" spans="1:15" ht="12.75">
      <c r="A19" s="3">
        <v>16</v>
      </c>
      <c r="B19" s="3" t="s">
        <v>14</v>
      </c>
      <c r="C19" s="3" t="s">
        <v>142</v>
      </c>
      <c r="D19" s="5">
        <v>1992</v>
      </c>
      <c r="E19" s="5" t="s">
        <v>16</v>
      </c>
      <c r="F19" s="5" t="s">
        <v>17</v>
      </c>
      <c r="G19" s="6">
        <f>IF(ISERROR(VLOOKUP(C19:C19,трудн!H$1:I$150,2,0)),"",VLOOKUP(C19:C19,трудн!H$1:I$150,2,0))</f>
      </c>
      <c r="H19" s="5" t="s">
        <v>17</v>
      </c>
      <c r="I19" s="6">
        <f>IF(ISERROR(VLOOKUP(C19:C19,скор!H$1:I$150,2,0)),"",VLOOKUP(C19:C19,скор!H$1:I$150,2,0))</f>
      </c>
      <c r="J19" s="5" t="s">
        <v>10</v>
      </c>
      <c r="K19" s="1">
        <f t="shared" si="0"/>
        <v>0</v>
      </c>
      <c r="L19" s="1">
        <f t="shared" si="1"/>
        <v>1</v>
      </c>
      <c r="M19" s="1">
        <f t="shared" si="2"/>
        <v>1</v>
      </c>
      <c r="N19" s="1">
        <f t="shared" si="3"/>
        <v>0</v>
      </c>
      <c r="O19" s="1">
        <f t="shared" si="4"/>
        <v>0</v>
      </c>
    </row>
    <row r="20" spans="1:15" ht="12.75">
      <c r="A20" s="3">
        <v>17</v>
      </c>
      <c r="B20" s="3" t="s">
        <v>14</v>
      </c>
      <c r="C20" s="3" t="s">
        <v>143</v>
      </c>
      <c r="D20" s="5">
        <v>1991</v>
      </c>
      <c r="E20" s="5" t="s">
        <v>20</v>
      </c>
      <c r="F20" s="5"/>
      <c r="G20" s="6">
        <f>IF(ISERROR(VLOOKUP(C20:C20,трудн!H$1:I$150,2,0)),"",VLOOKUP(C20:C20,трудн!H$1:I$150,2,0))</f>
      </c>
      <c r="H20" s="5" t="s">
        <v>17</v>
      </c>
      <c r="I20" s="6">
        <f>IF(ISERROR(VLOOKUP(C20:C20,скор!H$1:I$150,2,0)),"",VLOOKUP(C20:C20,скор!H$1:I$150,2,0))</f>
      </c>
      <c r="J20" s="5" t="s">
        <v>10</v>
      </c>
      <c r="K20" s="1">
        <f t="shared" si="0"/>
        <v>0</v>
      </c>
      <c r="L20" s="1">
        <f t="shared" si="1"/>
        <v>1</v>
      </c>
      <c r="M20" s="1">
        <f t="shared" si="2"/>
        <v>1</v>
      </c>
      <c r="N20" s="1">
        <f t="shared" si="3"/>
        <v>0</v>
      </c>
      <c r="O20" s="1">
        <f t="shared" si="4"/>
        <v>0</v>
      </c>
    </row>
    <row r="21" spans="1:15" ht="12.75">
      <c r="A21" s="3">
        <v>18</v>
      </c>
      <c r="B21" s="3" t="s">
        <v>32</v>
      </c>
      <c r="C21" s="23" t="s">
        <v>33</v>
      </c>
      <c r="D21" s="7">
        <v>1988</v>
      </c>
      <c r="E21" s="7" t="s">
        <v>16</v>
      </c>
      <c r="F21" s="24" t="s">
        <v>34</v>
      </c>
      <c r="G21" s="6">
        <f>IF(ISERROR(VLOOKUP(C21:C21,трудн!H$1:I$150,2,0)),"",VLOOKUP(C21:C21,трудн!H$1:I$150,2,0))</f>
        <v>23</v>
      </c>
      <c r="H21" s="8"/>
      <c r="I21" s="6">
        <f>IF(ISERROR(VLOOKUP(C21:C21,скор!H$1:I$150,2,0)),"",VLOOKUP(C21:C21,скор!H$1:I$150,2,0))</f>
      </c>
      <c r="J21" s="5" t="s">
        <v>9</v>
      </c>
      <c r="K21" s="1">
        <f t="shared" si="0"/>
        <v>1</v>
      </c>
      <c r="L21" s="1">
        <f t="shared" si="1"/>
        <v>0</v>
      </c>
      <c r="M21" s="1">
        <f t="shared" si="2"/>
        <v>0</v>
      </c>
      <c r="N21" s="1">
        <f t="shared" si="3"/>
        <v>0</v>
      </c>
      <c r="O21" s="1">
        <f t="shared" si="4"/>
        <v>0</v>
      </c>
    </row>
    <row r="22" spans="1:15" ht="12.75">
      <c r="A22" s="3">
        <v>19</v>
      </c>
      <c r="B22" s="3" t="s">
        <v>32</v>
      </c>
      <c r="C22" s="23" t="s">
        <v>35</v>
      </c>
      <c r="D22" s="7">
        <v>1993</v>
      </c>
      <c r="E22" s="7" t="s">
        <v>16</v>
      </c>
      <c r="F22" s="7" t="s">
        <v>34</v>
      </c>
      <c r="G22" s="6">
        <f>IF(ISERROR(VLOOKUP(C22:C22,трудн!H$1:I$150,2,0)),"",VLOOKUP(C22:C22,трудн!H$1:I$150,2,0))</f>
        <v>27</v>
      </c>
      <c r="H22" s="8" t="s">
        <v>34</v>
      </c>
      <c r="I22" s="6">
        <f>IF(ISERROR(VLOOKUP(C22:C22,скор!H$1:I$150,2,0)),"",VLOOKUP(C22:C22,скор!H$1:I$150,2,0))</f>
        <v>15</v>
      </c>
      <c r="J22" s="5" t="s">
        <v>10</v>
      </c>
      <c r="K22" s="1">
        <f t="shared" si="0"/>
        <v>0</v>
      </c>
      <c r="L22" s="1">
        <f t="shared" si="1"/>
        <v>1</v>
      </c>
      <c r="M22" s="1">
        <f t="shared" si="2"/>
        <v>0</v>
      </c>
      <c r="N22" s="1">
        <f t="shared" si="3"/>
        <v>1</v>
      </c>
      <c r="O22" s="1">
        <f t="shared" si="4"/>
        <v>0</v>
      </c>
    </row>
    <row r="23" spans="1:15" ht="12.75">
      <c r="A23" s="3">
        <v>20</v>
      </c>
      <c r="B23" s="3" t="s">
        <v>32</v>
      </c>
      <c r="C23" s="23" t="s">
        <v>36</v>
      </c>
      <c r="D23" s="7">
        <v>1995</v>
      </c>
      <c r="E23" s="7" t="s">
        <v>16</v>
      </c>
      <c r="F23" s="7" t="s">
        <v>34</v>
      </c>
      <c r="G23" s="6">
        <f>IF(ISERROR(VLOOKUP(C23:C23,трудн!H$1:I$150,2,0)),"",VLOOKUP(C23:C23,трудн!H$1:I$150,2,0))</f>
        <v>27</v>
      </c>
      <c r="H23" s="8" t="s">
        <v>34</v>
      </c>
      <c r="I23" s="6">
        <f>IF(ISERROR(VLOOKUP(C23:C23,скор!H$1:I$150,2,0)),"",VLOOKUP(C23:C23,скор!H$1:I$150,2,0))</f>
        <v>51</v>
      </c>
      <c r="J23" s="5" t="s">
        <v>9</v>
      </c>
      <c r="K23" s="1">
        <f t="shared" si="0"/>
        <v>1</v>
      </c>
      <c r="L23" s="1">
        <f t="shared" si="1"/>
        <v>0</v>
      </c>
      <c r="M23" s="1">
        <f t="shared" si="2"/>
        <v>0</v>
      </c>
      <c r="N23" s="1">
        <f t="shared" si="3"/>
        <v>0</v>
      </c>
      <c r="O23" s="1">
        <f t="shared" si="4"/>
        <v>1</v>
      </c>
    </row>
    <row r="24" spans="1:15" ht="12.75">
      <c r="A24" s="3">
        <v>21</v>
      </c>
      <c r="B24" s="3" t="s">
        <v>32</v>
      </c>
      <c r="C24" s="23" t="s">
        <v>37</v>
      </c>
      <c r="D24" s="7">
        <v>1995</v>
      </c>
      <c r="E24" s="7" t="s">
        <v>16</v>
      </c>
      <c r="F24" s="7" t="s">
        <v>34</v>
      </c>
      <c r="G24" s="6">
        <f>IF(ISERROR(VLOOKUP(C24:C24,трудн!H$1:I$150,2,0)),"",VLOOKUP(C24:C24,трудн!H$1:I$150,2,0))</f>
        <v>47</v>
      </c>
      <c r="H24" s="8"/>
      <c r="I24" s="6">
        <f>IF(ISERROR(VLOOKUP(C24:C24,скор!H$1:I$150,2,0)),"",VLOOKUP(C24:C24,скор!H$1:I$150,2,0))</f>
      </c>
      <c r="J24" s="5" t="s">
        <v>9</v>
      </c>
      <c r="K24" s="1">
        <f t="shared" si="0"/>
        <v>1</v>
      </c>
      <c r="L24" s="1">
        <f t="shared" si="1"/>
        <v>0</v>
      </c>
      <c r="M24" s="1">
        <f t="shared" si="2"/>
        <v>0</v>
      </c>
      <c r="N24" s="1">
        <f t="shared" si="3"/>
        <v>0</v>
      </c>
      <c r="O24" s="1">
        <f t="shared" si="4"/>
        <v>1</v>
      </c>
    </row>
    <row r="25" spans="1:15" ht="12.75">
      <c r="A25" s="3">
        <v>22</v>
      </c>
      <c r="B25" s="3" t="s">
        <v>32</v>
      </c>
      <c r="C25" s="23" t="s">
        <v>38</v>
      </c>
      <c r="D25" s="7">
        <v>1994</v>
      </c>
      <c r="E25" s="7" t="s">
        <v>16</v>
      </c>
      <c r="F25" s="7" t="s">
        <v>34</v>
      </c>
      <c r="G25" s="6">
        <f>IF(ISERROR(VLOOKUP(C25:C25,трудн!H$1:I$150,2,0)),"",VLOOKUP(C25:C25,трудн!H$1:I$150,2,0))</f>
        <v>16</v>
      </c>
      <c r="H25" s="8"/>
      <c r="I25" s="6">
        <f>IF(ISERROR(VLOOKUP(C25:C25,скор!H$1:I$150,2,0)),"",VLOOKUP(C25:C25,скор!H$1:I$150,2,0))</f>
        <v>55</v>
      </c>
      <c r="J25" s="5" t="s">
        <v>10</v>
      </c>
      <c r="K25" s="1">
        <f t="shared" si="0"/>
        <v>0</v>
      </c>
      <c r="L25" s="1">
        <f t="shared" si="1"/>
        <v>1</v>
      </c>
      <c r="M25" s="1">
        <f t="shared" si="2"/>
        <v>0</v>
      </c>
      <c r="N25" s="1">
        <f t="shared" si="3"/>
        <v>1</v>
      </c>
      <c r="O25" s="1">
        <f t="shared" si="4"/>
        <v>0</v>
      </c>
    </row>
    <row r="26" spans="1:15" ht="12.75">
      <c r="A26" s="3">
        <v>23</v>
      </c>
      <c r="B26" s="3" t="s">
        <v>32</v>
      </c>
      <c r="C26" s="25" t="s">
        <v>39</v>
      </c>
      <c r="D26" s="7">
        <v>1990</v>
      </c>
      <c r="E26" s="7" t="s">
        <v>20</v>
      </c>
      <c r="F26" s="7" t="s">
        <v>34</v>
      </c>
      <c r="G26" s="6">
        <f>IF(ISERROR(VLOOKUP(C26:C26,трудн!H$1:I$150,2,0)),"",VLOOKUP(C26:C26,трудн!H$1:I$150,2,0))</f>
        <v>3</v>
      </c>
      <c r="H26" s="8"/>
      <c r="I26" s="6">
        <f>IF(ISERROR(VLOOKUP(C26:C26,скор!H$1:I$150,2,0)),"",VLOOKUP(C26:C26,скор!H$1:I$150,2,0))</f>
        <v>49</v>
      </c>
      <c r="J26" s="5" t="s">
        <v>9</v>
      </c>
      <c r="K26" s="1">
        <f t="shared" si="0"/>
        <v>1</v>
      </c>
      <c r="L26" s="1">
        <f t="shared" si="1"/>
        <v>0</v>
      </c>
      <c r="M26" s="1">
        <f t="shared" si="2"/>
        <v>0</v>
      </c>
      <c r="N26" s="1">
        <f t="shared" si="3"/>
        <v>0</v>
      </c>
      <c r="O26" s="1">
        <f t="shared" si="4"/>
        <v>0</v>
      </c>
    </row>
    <row r="27" spans="1:15" ht="12.75">
      <c r="A27" s="3">
        <v>24</v>
      </c>
      <c r="B27" s="3" t="s">
        <v>32</v>
      </c>
      <c r="C27" s="25" t="s">
        <v>40</v>
      </c>
      <c r="D27" s="7">
        <v>1989</v>
      </c>
      <c r="E27" s="7" t="s">
        <v>20</v>
      </c>
      <c r="F27" s="7" t="s">
        <v>34</v>
      </c>
      <c r="G27" s="6">
        <f>IF(ISERROR(VLOOKUP(C27:C27,трудн!H$1:I$150,2,0)),"",VLOOKUP(C27:C27,трудн!H$1:I$150,2,0))</f>
        <v>5</v>
      </c>
      <c r="H27" s="8"/>
      <c r="I27" s="6">
        <f>IF(ISERROR(VLOOKUP(C27:C27,скор!H$1:I$150,2,0)),"",VLOOKUP(C27:C27,скор!H$1:I$150,2,0))</f>
        <v>38</v>
      </c>
      <c r="J27" s="5" t="s">
        <v>10</v>
      </c>
      <c r="K27" s="1">
        <f t="shared" si="0"/>
        <v>0</v>
      </c>
      <c r="L27" s="1">
        <f t="shared" si="1"/>
        <v>1</v>
      </c>
      <c r="M27" s="1">
        <f t="shared" si="2"/>
        <v>0</v>
      </c>
      <c r="N27" s="1">
        <f t="shared" si="3"/>
        <v>0</v>
      </c>
      <c r="O27" s="1">
        <f t="shared" si="4"/>
        <v>0</v>
      </c>
    </row>
    <row r="28" spans="1:15" ht="12.75">
      <c r="A28" s="3">
        <v>25</v>
      </c>
      <c r="B28" s="3" t="s">
        <v>32</v>
      </c>
      <c r="C28" s="23" t="s">
        <v>41</v>
      </c>
      <c r="D28" s="7">
        <v>1976</v>
      </c>
      <c r="E28" s="7" t="s">
        <v>42</v>
      </c>
      <c r="F28" s="7" t="s">
        <v>34</v>
      </c>
      <c r="G28" s="6">
        <f>IF(ISERROR(VLOOKUP(C28:C28,трудн!H$1:I$150,2,0)),"",VLOOKUP(C28:C28,трудн!H$1:I$150,2,0))</f>
        <v>4</v>
      </c>
      <c r="H28" s="8"/>
      <c r="I28" s="6">
        <f>IF(ISERROR(VLOOKUP(C28:C28,скор!H$1:I$150,2,0)),"",VLOOKUP(C28:C28,скор!H$1:I$150,2,0))</f>
        <v>29</v>
      </c>
      <c r="J28" s="5" t="s">
        <v>10</v>
      </c>
      <c r="K28" s="1">
        <f t="shared" si="0"/>
        <v>0</v>
      </c>
      <c r="L28" s="1">
        <f t="shared" si="1"/>
        <v>1</v>
      </c>
      <c r="M28" s="1">
        <f t="shared" si="2"/>
        <v>0</v>
      </c>
      <c r="N28" s="1">
        <f t="shared" si="3"/>
        <v>0</v>
      </c>
      <c r="O28" s="1">
        <f t="shared" si="4"/>
        <v>0</v>
      </c>
    </row>
    <row r="29" spans="1:15" ht="12.75">
      <c r="A29" s="3">
        <v>26</v>
      </c>
      <c r="B29" s="3" t="s">
        <v>43</v>
      </c>
      <c r="C29" s="3" t="s">
        <v>44</v>
      </c>
      <c r="D29" s="5">
        <v>1978</v>
      </c>
      <c r="E29" s="5" t="s">
        <v>16</v>
      </c>
      <c r="F29" s="7" t="s">
        <v>34</v>
      </c>
      <c r="G29" s="6">
        <f>IF(ISERROR(VLOOKUP(C29:C29,трудн!H$1:I$150,2,0)),"",VLOOKUP(C29:C29,трудн!H$1:I$150,2,0))</f>
      </c>
      <c r="H29" s="5"/>
      <c r="I29" s="6">
        <f>IF(ISERROR(VLOOKUP(C29:C29,скор!H$1:I$150,2,0)),"",VLOOKUP(C29:C29,скор!H$1:I$150,2,0))</f>
      </c>
      <c r="J29" s="5" t="s">
        <v>10</v>
      </c>
      <c r="K29" s="1">
        <f t="shared" si="0"/>
        <v>0</v>
      </c>
      <c r="L29" s="1">
        <f t="shared" si="1"/>
        <v>1</v>
      </c>
      <c r="M29" s="1">
        <f t="shared" si="2"/>
        <v>0</v>
      </c>
      <c r="N29" s="1">
        <f t="shared" si="3"/>
        <v>0</v>
      </c>
      <c r="O29" s="1">
        <f t="shared" si="4"/>
        <v>0</v>
      </c>
    </row>
    <row r="30" spans="1:15" ht="12.75">
      <c r="A30" s="3">
        <v>27</v>
      </c>
      <c r="B30" s="3" t="s">
        <v>43</v>
      </c>
      <c r="C30" s="3" t="s">
        <v>45</v>
      </c>
      <c r="D30" s="5">
        <v>1987</v>
      </c>
      <c r="E30" s="5">
        <v>1</v>
      </c>
      <c r="F30" s="7" t="s">
        <v>34</v>
      </c>
      <c r="G30" s="6">
        <f>IF(ISERROR(VLOOKUP(C30:C30,трудн!H$1:I$150,2,0)),"",VLOOKUP(C30:C30,трудн!H$1:I$150,2,0))</f>
      </c>
      <c r="H30" s="5"/>
      <c r="I30" s="6">
        <f>IF(ISERROR(VLOOKUP(C30:C30,скор!H$1:I$150,2,0)),"",VLOOKUP(C30:C30,скор!H$1:I$150,2,0))</f>
      </c>
      <c r="J30" s="5" t="s">
        <v>10</v>
      </c>
      <c r="K30" s="1">
        <f t="shared" si="0"/>
        <v>0</v>
      </c>
      <c r="L30" s="1">
        <f t="shared" si="1"/>
        <v>1</v>
      </c>
      <c r="M30" s="1">
        <f t="shared" si="2"/>
        <v>0</v>
      </c>
      <c r="N30" s="1">
        <f t="shared" si="3"/>
        <v>0</v>
      </c>
      <c r="O30" s="1">
        <f t="shared" si="4"/>
        <v>0</v>
      </c>
    </row>
    <row r="31" spans="1:15" ht="12.75">
      <c r="A31" s="3">
        <v>28</v>
      </c>
      <c r="B31" s="3" t="s">
        <v>46</v>
      </c>
      <c r="C31" s="3" t="s">
        <v>47</v>
      </c>
      <c r="D31" s="5">
        <v>1972</v>
      </c>
      <c r="E31" s="5">
        <v>1</v>
      </c>
      <c r="F31" s="5" t="s">
        <v>17</v>
      </c>
      <c r="G31" s="6">
        <f>IF(ISERROR(VLOOKUP(C31:C31,трудн!H$1:I$150,2,0)),"",VLOOKUP(C31:C31,трудн!H$1:I$150,2,0))</f>
      </c>
      <c r="H31" s="5"/>
      <c r="I31" s="6">
        <f>IF(ISERROR(VLOOKUP(C31:C31,скор!H$1:I$150,2,0)),"",VLOOKUP(C31:C31,скор!H$1:I$150,2,0))</f>
      </c>
      <c r="J31" s="5" t="s">
        <v>9</v>
      </c>
      <c r="K31" s="1">
        <f t="shared" si="0"/>
        <v>1</v>
      </c>
      <c r="L31" s="1">
        <f t="shared" si="1"/>
        <v>0</v>
      </c>
      <c r="M31" s="1">
        <f t="shared" si="2"/>
        <v>0</v>
      </c>
      <c r="N31" s="1">
        <f t="shared" si="3"/>
        <v>0</v>
      </c>
      <c r="O31" s="1">
        <f t="shared" si="4"/>
        <v>0</v>
      </c>
    </row>
    <row r="32" spans="1:15" ht="12.75">
      <c r="A32" s="3">
        <v>29</v>
      </c>
      <c r="B32" s="3" t="s">
        <v>46</v>
      </c>
      <c r="C32" s="3" t="s">
        <v>48</v>
      </c>
      <c r="D32" s="5">
        <v>1981</v>
      </c>
      <c r="E32" s="5" t="s">
        <v>16</v>
      </c>
      <c r="F32" s="5" t="s">
        <v>17</v>
      </c>
      <c r="G32" s="6">
        <f>IF(ISERROR(VLOOKUP(C32:C32,трудн!H$1:I$150,2,0)),"",VLOOKUP(C32:C32,трудн!H$1:I$150,2,0))</f>
        <v>69</v>
      </c>
      <c r="H32" s="5"/>
      <c r="I32" s="6">
        <f>IF(ISERROR(VLOOKUP(C32:C32,скор!H$1:I$150,2,0)),"",VLOOKUP(C32:C32,скор!H$1:I$150,2,0))</f>
      </c>
      <c r="J32" s="5" t="s">
        <v>9</v>
      </c>
      <c r="K32" s="1">
        <f t="shared" si="0"/>
        <v>1</v>
      </c>
      <c r="L32" s="1">
        <f t="shared" si="1"/>
        <v>0</v>
      </c>
      <c r="M32" s="1">
        <f t="shared" si="2"/>
        <v>0</v>
      </c>
      <c r="N32" s="1">
        <f t="shared" si="3"/>
        <v>0</v>
      </c>
      <c r="O32" s="1">
        <f t="shared" si="4"/>
        <v>0</v>
      </c>
    </row>
    <row r="33" spans="1:15" ht="12.75">
      <c r="A33" s="3">
        <v>30</v>
      </c>
      <c r="B33" s="3" t="s">
        <v>46</v>
      </c>
      <c r="C33" s="3" t="s">
        <v>49</v>
      </c>
      <c r="D33" s="5">
        <v>1988</v>
      </c>
      <c r="E33" s="5" t="s">
        <v>16</v>
      </c>
      <c r="F33" s="5" t="s">
        <v>17</v>
      </c>
      <c r="G33" s="6">
        <f>IF(ISERROR(VLOOKUP(C33:C33,трудн!H$1:I$150,2,0)),"",VLOOKUP(C33:C33,трудн!H$1:I$150,2,0))</f>
        <v>52</v>
      </c>
      <c r="H33" s="5"/>
      <c r="I33" s="6">
        <f>IF(ISERROR(VLOOKUP(C33:C33,скор!H$1:I$150,2,0)),"",VLOOKUP(C33:C33,скор!H$1:I$150,2,0))</f>
      </c>
      <c r="J33" s="5" t="s">
        <v>9</v>
      </c>
      <c r="K33" s="1">
        <f t="shared" si="0"/>
        <v>1</v>
      </c>
      <c r="L33" s="1">
        <f t="shared" si="1"/>
        <v>0</v>
      </c>
      <c r="M33" s="1">
        <f t="shared" si="2"/>
        <v>0</v>
      </c>
      <c r="N33" s="1">
        <f t="shared" si="3"/>
        <v>0</v>
      </c>
      <c r="O33" s="1">
        <f t="shared" si="4"/>
        <v>0</v>
      </c>
    </row>
    <row r="34" spans="1:15" ht="12.75">
      <c r="A34" s="3">
        <v>31</v>
      </c>
      <c r="B34" s="3" t="s">
        <v>46</v>
      </c>
      <c r="C34" s="3" t="s">
        <v>50</v>
      </c>
      <c r="D34" s="5">
        <v>1982</v>
      </c>
      <c r="E34" s="5" t="s">
        <v>20</v>
      </c>
      <c r="F34" s="5" t="s">
        <v>17</v>
      </c>
      <c r="G34" s="6">
        <f>IF(ISERROR(VLOOKUP(C34:C34,трудн!H$1:I$150,2,0)),"",VLOOKUP(C34:C34,трудн!H$1:I$150,2,0))</f>
        <v>26</v>
      </c>
      <c r="H34" s="5"/>
      <c r="I34" s="6">
        <f>IF(ISERROR(VLOOKUP(C34:C34,скор!H$1:I$150,2,0)),"",VLOOKUP(C34:C34,скор!H$1:I$150,2,0))</f>
      </c>
      <c r="J34" s="5" t="s">
        <v>10</v>
      </c>
      <c r="K34" s="1">
        <f t="shared" si="0"/>
        <v>0</v>
      </c>
      <c r="L34" s="1">
        <f t="shared" si="1"/>
        <v>1</v>
      </c>
      <c r="M34" s="1">
        <f t="shared" si="2"/>
        <v>0</v>
      </c>
      <c r="N34" s="1">
        <f t="shared" si="3"/>
        <v>0</v>
      </c>
      <c r="O34" s="1">
        <f t="shared" si="4"/>
        <v>0</v>
      </c>
    </row>
    <row r="35" spans="1:15" ht="12.75">
      <c r="A35" s="3">
        <v>32</v>
      </c>
      <c r="B35" s="3" t="s">
        <v>144</v>
      </c>
      <c r="C35" s="3" t="s">
        <v>562</v>
      </c>
      <c r="D35" s="5">
        <v>1985</v>
      </c>
      <c r="E35" s="5">
        <v>2</v>
      </c>
      <c r="F35" s="5" t="s">
        <v>17</v>
      </c>
      <c r="G35" s="6">
        <f>IF(ISERROR(VLOOKUP(C35:C35,трудн!H$1:I$150,2,0)),"",VLOOKUP(C35:C35,трудн!H$1:I$150,2,0))</f>
      </c>
      <c r="H35" s="5" t="s">
        <v>17</v>
      </c>
      <c r="I35" s="6">
        <f>IF(ISERROR(VLOOKUP(C35:C35,скор!H$1:I$150,2,0)),"",VLOOKUP(C35:C35,скор!H$1:I$150,2,0))</f>
      </c>
      <c r="J35" s="5" t="s">
        <v>9</v>
      </c>
      <c r="K35" s="1">
        <f t="shared" si="0"/>
        <v>1</v>
      </c>
      <c r="L35" s="1">
        <f t="shared" si="1"/>
        <v>0</v>
      </c>
      <c r="M35" s="1">
        <f t="shared" si="2"/>
        <v>0</v>
      </c>
      <c r="N35" s="1">
        <f t="shared" si="3"/>
        <v>0</v>
      </c>
      <c r="O35" s="1">
        <f t="shared" si="4"/>
        <v>0</v>
      </c>
    </row>
    <row r="36" spans="1:15" ht="12.75">
      <c r="A36" s="3">
        <v>33</v>
      </c>
      <c r="B36" s="3" t="s">
        <v>51</v>
      </c>
      <c r="C36" s="26" t="s">
        <v>145</v>
      </c>
      <c r="D36" s="5">
        <v>1993</v>
      </c>
      <c r="E36" s="9" t="s">
        <v>16</v>
      </c>
      <c r="F36" s="9" t="s">
        <v>17</v>
      </c>
      <c r="G36" s="6">
        <f>IF(ISERROR(VLOOKUP(C36:C36,трудн!H$1:I$150,2,0)),"",VLOOKUP(C36:C36,трудн!H$1:I$150,2,0))</f>
        <v>30</v>
      </c>
      <c r="H36" s="5" t="s">
        <v>17</v>
      </c>
      <c r="I36" s="6">
        <f>IF(ISERROR(VLOOKUP(C36:C36,скор!H$1:I$150,2,0)),"",VLOOKUP(C36:C36,скор!H$1:I$150,2,0))</f>
        <v>21</v>
      </c>
      <c r="J36" s="5" t="s">
        <v>10</v>
      </c>
      <c r="K36" s="1">
        <f aca="true" t="shared" si="5" ref="K36:K63">IF(J36="м",1,0)</f>
        <v>0</v>
      </c>
      <c r="L36" s="1">
        <f aca="true" t="shared" si="6" ref="L36:L63">1-K36</f>
        <v>1</v>
      </c>
      <c r="M36" s="1">
        <f aca="true" t="shared" si="7" ref="M36:M63">IF(OR(D36=1991,D36=1992),1,0)</f>
        <v>0</v>
      </c>
      <c r="N36" s="1">
        <f aca="true" t="shared" si="8" ref="N36:N63">IF(OR(D36=1993,D36=1994),1,0)</f>
        <v>1</v>
      </c>
      <c r="O36" s="1">
        <f aca="true" t="shared" si="9" ref="O36:O63">IF(D36&gt;1994,1,0)</f>
        <v>0</v>
      </c>
    </row>
    <row r="37" spans="1:15" ht="12.75">
      <c r="A37" s="3">
        <v>34</v>
      </c>
      <c r="B37" s="3" t="s">
        <v>51</v>
      </c>
      <c r="C37" s="26" t="s">
        <v>146</v>
      </c>
      <c r="D37" s="5">
        <v>1989</v>
      </c>
      <c r="E37" s="9" t="s">
        <v>53</v>
      </c>
      <c r="F37" s="9"/>
      <c r="G37" s="6">
        <f>IF(ISERROR(VLOOKUP(C37:C37,трудн!H$1:I$150,2,0)),"",VLOOKUP(C37:C37,трудн!H$1:I$150,2,0))</f>
      </c>
      <c r="H37" s="5" t="s">
        <v>17</v>
      </c>
      <c r="I37" s="6">
        <f>IF(ISERROR(VLOOKUP(C37:C37,скор!H$1:I$150,2,0)),"",VLOOKUP(C37:C37,скор!H$1:I$150,2,0))</f>
        <v>21</v>
      </c>
      <c r="J37" s="5" t="s">
        <v>9</v>
      </c>
      <c r="K37" s="1">
        <f t="shared" si="5"/>
        <v>1</v>
      </c>
      <c r="L37" s="1">
        <f t="shared" si="6"/>
        <v>0</v>
      </c>
      <c r="M37" s="1">
        <f t="shared" si="7"/>
        <v>0</v>
      </c>
      <c r="N37" s="1">
        <f t="shared" si="8"/>
        <v>0</v>
      </c>
      <c r="O37" s="1">
        <f t="shared" si="9"/>
        <v>0</v>
      </c>
    </row>
    <row r="38" spans="1:15" ht="12.75">
      <c r="A38" s="3">
        <v>35</v>
      </c>
      <c r="B38" s="3" t="s">
        <v>51</v>
      </c>
      <c r="C38" s="26" t="s">
        <v>147</v>
      </c>
      <c r="D38" s="5">
        <v>1993</v>
      </c>
      <c r="E38" s="9" t="s">
        <v>16</v>
      </c>
      <c r="F38" s="9"/>
      <c r="G38" s="6">
        <f>IF(ISERROR(VLOOKUP(C38:C38,трудн!H$1:I$150,2,0)),"",VLOOKUP(C38:C38,трудн!H$1:I$150,2,0))</f>
      </c>
      <c r="H38" s="5" t="s">
        <v>17</v>
      </c>
      <c r="I38" s="6">
        <f>IF(ISERROR(VLOOKUP(C38:C38,скор!H$1:I$150,2,0)),"",VLOOKUP(C38:C38,скор!H$1:I$150,2,0))</f>
        <v>47</v>
      </c>
      <c r="J38" s="5" t="s">
        <v>9</v>
      </c>
      <c r="K38" s="1">
        <f t="shared" si="5"/>
        <v>1</v>
      </c>
      <c r="L38" s="1">
        <f t="shared" si="6"/>
        <v>0</v>
      </c>
      <c r="M38" s="1">
        <f t="shared" si="7"/>
        <v>0</v>
      </c>
      <c r="N38" s="1">
        <f t="shared" si="8"/>
        <v>1</v>
      </c>
      <c r="O38" s="1">
        <f t="shared" si="9"/>
        <v>0</v>
      </c>
    </row>
    <row r="39" spans="1:15" ht="12.75">
      <c r="A39" s="3">
        <v>36</v>
      </c>
      <c r="B39" s="3" t="s">
        <v>51</v>
      </c>
      <c r="C39" s="26" t="s">
        <v>148</v>
      </c>
      <c r="D39" s="5">
        <v>1990</v>
      </c>
      <c r="E39" s="9" t="s">
        <v>16</v>
      </c>
      <c r="F39" s="9" t="s">
        <v>17</v>
      </c>
      <c r="G39" s="6">
        <f>IF(ISERROR(VLOOKUP(C39:C39,трудн!H$1:I$150,2,0)),"",VLOOKUP(C39:C39,трудн!H$1:I$150,2,0))</f>
        <v>60</v>
      </c>
      <c r="H39" s="5"/>
      <c r="I39" s="6">
        <f>IF(ISERROR(VLOOKUP(C39:C39,скор!H$1:I$150,2,0)),"",VLOOKUP(C39:C39,скор!H$1:I$150,2,0))</f>
        <v>48</v>
      </c>
      <c r="J39" s="5" t="s">
        <v>9</v>
      </c>
      <c r="K39" s="1">
        <f t="shared" si="5"/>
        <v>1</v>
      </c>
      <c r="L39" s="1">
        <f t="shared" si="6"/>
        <v>0</v>
      </c>
      <c r="M39" s="1">
        <f t="shared" si="7"/>
        <v>0</v>
      </c>
      <c r="N39" s="1">
        <f t="shared" si="8"/>
        <v>0</v>
      </c>
      <c r="O39" s="1">
        <f t="shared" si="9"/>
        <v>0</v>
      </c>
    </row>
    <row r="40" spans="1:15" ht="12.75">
      <c r="A40" s="3">
        <v>37</v>
      </c>
      <c r="B40" s="3" t="s">
        <v>51</v>
      </c>
      <c r="C40" s="26" t="s">
        <v>149</v>
      </c>
      <c r="D40" s="5">
        <v>1990</v>
      </c>
      <c r="E40" s="9">
        <v>2</v>
      </c>
      <c r="F40" s="9" t="s">
        <v>17</v>
      </c>
      <c r="G40" s="6">
        <f>IF(ISERROR(VLOOKUP(C40:C40,трудн!H$1:I$150,2,0)),"",VLOOKUP(C40:C40,трудн!H$1:I$150,2,0))</f>
      </c>
      <c r="H40" s="5"/>
      <c r="I40" s="6">
        <f>IF(ISERROR(VLOOKUP(C40:C40,скор!H$1:I$150,2,0)),"",VLOOKUP(C40:C40,скор!H$1:I$150,2,0))</f>
      </c>
      <c r="J40" s="5" t="s">
        <v>9</v>
      </c>
      <c r="K40" s="1">
        <f t="shared" si="5"/>
        <v>1</v>
      </c>
      <c r="L40" s="1">
        <f t="shared" si="6"/>
        <v>0</v>
      </c>
      <c r="M40" s="1">
        <f t="shared" si="7"/>
        <v>0</v>
      </c>
      <c r="N40" s="1">
        <f t="shared" si="8"/>
        <v>0</v>
      </c>
      <c r="O40" s="1">
        <f t="shared" si="9"/>
        <v>0</v>
      </c>
    </row>
    <row r="41" spans="1:15" ht="12.75">
      <c r="A41" s="3">
        <v>38</v>
      </c>
      <c r="B41" s="3" t="s">
        <v>54</v>
      </c>
      <c r="C41" s="27" t="s">
        <v>150</v>
      </c>
      <c r="D41" s="10">
        <v>1989</v>
      </c>
      <c r="E41" s="11" t="s">
        <v>16</v>
      </c>
      <c r="F41" s="11" t="s">
        <v>17</v>
      </c>
      <c r="G41" s="6">
        <f>IF(ISERROR(VLOOKUP(C41:C41,трудн!H$1:I$150,2,0)),"",VLOOKUP(C41:C41,трудн!H$1:I$150,2,0))</f>
      </c>
      <c r="H41" s="11" t="s">
        <v>17</v>
      </c>
      <c r="I41" s="6">
        <f>IF(ISERROR(VLOOKUP(C41:C41,скор!H$1:I$150,2,0)),"",VLOOKUP(C41:C41,скор!H$1:I$150,2,0))</f>
        <v>52</v>
      </c>
      <c r="J41" s="5" t="s">
        <v>10</v>
      </c>
      <c r="K41" s="1">
        <f t="shared" si="5"/>
        <v>0</v>
      </c>
      <c r="L41" s="1">
        <f t="shared" si="6"/>
        <v>1</v>
      </c>
      <c r="M41" s="1">
        <f t="shared" si="7"/>
        <v>0</v>
      </c>
      <c r="N41" s="1">
        <f t="shared" si="8"/>
        <v>0</v>
      </c>
      <c r="O41" s="1">
        <f t="shared" si="9"/>
        <v>0</v>
      </c>
    </row>
    <row r="42" spans="1:15" ht="12.75">
      <c r="A42" s="3">
        <v>39</v>
      </c>
      <c r="B42" s="3" t="s">
        <v>54</v>
      </c>
      <c r="C42" s="27" t="s">
        <v>55</v>
      </c>
      <c r="D42" s="10">
        <v>1982</v>
      </c>
      <c r="E42" s="11" t="s">
        <v>56</v>
      </c>
      <c r="F42" s="11" t="s">
        <v>17</v>
      </c>
      <c r="G42" s="6">
        <f>IF(ISERROR(VLOOKUP(C42:C42,трудн!H$1:I$150,2,0)),"",VLOOKUP(C42:C42,трудн!H$1:I$150,2,0))</f>
      </c>
      <c r="H42" s="11"/>
      <c r="I42" s="6">
        <f>IF(ISERROR(VLOOKUP(C42:C42,скор!H$1:I$150,2,0)),"",VLOOKUP(C42:C42,скор!H$1:I$150,2,0))</f>
      </c>
      <c r="J42" s="5" t="s">
        <v>10</v>
      </c>
      <c r="K42" s="1">
        <f t="shared" si="5"/>
        <v>0</v>
      </c>
      <c r="L42" s="1">
        <f t="shared" si="6"/>
        <v>1</v>
      </c>
      <c r="M42" s="1">
        <f t="shared" si="7"/>
        <v>0</v>
      </c>
      <c r="N42" s="1">
        <f t="shared" si="8"/>
        <v>0</v>
      </c>
      <c r="O42" s="1">
        <f t="shared" si="9"/>
        <v>0</v>
      </c>
    </row>
    <row r="43" spans="1:15" ht="12.75">
      <c r="A43" s="3">
        <v>40</v>
      </c>
      <c r="B43" s="3" t="s">
        <v>54</v>
      </c>
      <c r="C43" s="27" t="s">
        <v>57</v>
      </c>
      <c r="D43" s="10">
        <v>1989</v>
      </c>
      <c r="E43" s="11" t="s">
        <v>20</v>
      </c>
      <c r="F43" s="11" t="s">
        <v>17</v>
      </c>
      <c r="G43" s="6">
        <f>IF(ISERROR(VLOOKUP(C43:C43,трудн!H$1:I$150,2,0)),"",VLOOKUP(C43:C43,трудн!H$1:I$150,2,0))</f>
        <v>14</v>
      </c>
      <c r="H43" s="11" t="s">
        <v>17</v>
      </c>
      <c r="I43" s="6">
        <f>IF(ISERROR(VLOOKUP(C43:C43,скор!H$1:I$150,2,0)),"",VLOOKUP(C43:C43,скор!H$1:I$150,2,0))</f>
        <v>28</v>
      </c>
      <c r="J43" s="5" t="s">
        <v>10</v>
      </c>
      <c r="K43" s="1">
        <f t="shared" si="5"/>
        <v>0</v>
      </c>
      <c r="L43" s="1">
        <f t="shared" si="6"/>
        <v>1</v>
      </c>
      <c r="M43" s="1">
        <f t="shared" si="7"/>
        <v>0</v>
      </c>
      <c r="N43" s="1">
        <f t="shared" si="8"/>
        <v>0</v>
      </c>
      <c r="O43" s="1">
        <f t="shared" si="9"/>
        <v>0</v>
      </c>
    </row>
    <row r="44" spans="1:15" ht="12.75">
      <c r="A44" s="3">
        <v>41</v>
      </c>
      <c r="B44" s="3" t="s">
        <v>54</v>
      </c>
      <c r="C44" s="27" t="s">
        <v>151</v>
      </c>
      <c r="D44" s="10">
        <v>1994</v>
      </c>
      <c r="E44" s="11" t="s">
        <v>16</v>
      </c>
      <c r="F44" s="11" t="s">
        <v>17</v>
      </c>
      <c r="G44" s="6">
        <f>IF(ISERROR(VLOOKUP(C44:C44,трудн!H$1:I$150,2,0)),"",VLOOKUP(C44:C44,трудн!H$1:I$150,2,0))</f>
        <v>48</v>
      </c>
      <c r="H44" s="11" t="s">
        <v>17</v>
      </c>
      <c r="I44" s="6">
        <f>IF(ISERROR(VLOOKUP(C44:C44,скор!H$1:I$150,2,0)),"",VLOOKUP(C44:C44,скор!H$1:I$150,2,0))</f>
      </c>
      <c r="J44" s="5" t="s">
        <v>10</v>
      </c>
      <c r="K44" s="1">
        <f t="shared" si="5"/>
        <v>0</v>
      </c>
      <c r="L44" s="1">
        <f t="shared" si="6"/>
        <v>1</v>
      </c>
      <c r="M44" s="1">
        <f t="shared" si="7"/>
        <v>0</v>
      </c>
      <c r="N44" s="1">
        <f t="shared" si="8"/>
        <v>1</v>
      </c>
      <c r="O44" s="1">
        <f t="shared" si="9"/>
        <v>0</v>
      </c>
    </row>
    <row r="45" spans="1:15" ht="12.75">
      <c r="A45" s="3">
        <v>42</v>
      </c>
      <c r="B45" s="3" t="s">
        <v>54</v>
      </c>
      <c r="C45" s="27" t="s">
        <v>152</v>
      </c>
      <c r="D45" s="10">
        <v>1990</v>
      </c>
      <c r="E45" s="11" t="s">
        <v>20</v>
      </c>
      <c r="F45" s="11"/>
      <c r="G45" s="6">
        <f>IF(ISERROR(VLOOKUP(C45:C45,трудн!H$1:I$150,2,0)),"",VLOOKUP(C45:C45,трудн!H$1:I$150,2,0))</f>
      </c>
      <c r="H45" s="11" t="s">
        <v>17</v>
      </c>
      <c r="I45" s="6">
        <f>IF(ISERROR(VLOOKUP(C45:C45,скор!H$1:I$150,2,0)),"",VLOOKUP(C45:C45,скор!H$1:I$150,2,0))</f>
        <v>6</v>
      </c>
      <c r="J45" s="5" t="s">
        <v>10</v>
      </c>
      <c r="K45" s="1">
        <f t="shared" si="5"/>
        <v>0</v>
      </c>
      <c r="L45" s="1">
        <f t="shared" si="6"/>
        <v>1</v>
      </c>
      <c r="M45" s="1">
        <f t="shared" si="7"/>
        <v>0</v>
      </c>
      <c r="N45" s="1">
        <f t="shared" si="8"/>
        <v>0</v>
      </c>
      <c r="O45" s="1">
        <f t="shared" si="9"/>
        <v>0</v>
      </c>
    </row>
    <row r="46" spans="1:15" ht="12.75">
      <c r="A46" s="3">
        <v>43</v>
      </c>
      <c r="B46" s="3" t="s">
        <v>54</v>
      </c>
      <c r="C46" s="27" t="s">
        <v>153</v>
      </c>
      <c r="D46" s="10">
        <v>1993</v>
      </c>
      <c r="E46" s="11" t="s">
        <v>20</v>
      </c>
      <c r="F46" s="11" t="s">
        <v>17</v>
      </c>
      <c r="G46" s="6">
        <f>IF(ISERROR(VLOOKUP(C46:C46,трудн!H$1:I$150,2,0)),"",VLOOKUP(C46:C46,трудн!H$1:I$150,2,0))</f>
      </c>
      <c r="H46" s="11" t="s">
        <v>17</v>
      </c>
      <c r="I46" s="6">
        <f>IF(ISERROR(VLOOKUP(C46:C46,скор!H$1:I$150,2,0)),"",VLOOKUP(C46:C46,скор!H$1:I$150,2,0))</f>
        <v>24</v>
      </c>
      <c r="J46" s="5" t="s">
        <v>10</v>
      </c>
      <c r="K46" s="1">
        <f t="shared" si="5"/>
        <v>0</v>
      </c>
      <c r="L46" s="1">
        <f t="shared" si="6"/>
        <v>1</v>
      </c>
      <c r="M46" s="1">
        <f t="shared" si="7"/>
        <v>0</v>
      </c>
      <c r="N46" s="1">
        <f t="shared" si="8"/>
        <v>1</v>
      </c>
      <c r="O46" s="1">
        <f t="shared" si="9"/>
        <v>0</v>
      </c>
    </row>
    <row r="47" spans="1:15" ht="12.75">
      <c r="A47" s="3">
        <v>44</v>
      </c>
      <c r="B47" s="3" t="s">
        <v>54</v>
      </c>
      <c r="C47" s="27" t="s">
        <v>60</v>
      </c>
      <c r="D47" s="10">
        <v>1987</v>
      </c>
      <c r="E47" s="11" t="s">
        <v>20</v>
      </c>
      <c r="F47" s="11" t="s">
        <v>17</v>
      </c>
      <c r="G47" s="6">
        <f>IF(ISERROR(VLOOKUP(C47:C47,трудн!H$1:I$150,2,0)),"",VLOOKUP(C47:C47,трудн!H$1:I$150,2,0))</f>
        <v>9</v>
      </c>
      <c r="H47" s="11" t="s">
        <v>17</v>
      </c>
      <c r="I47" s="6">
        <f>IF(ISERROR(VLOOKUP(C47:C47,скор!H$1:I$150,2,0)),"",VLOOKUP(C47:C47,скор!H$1:I$150,2,0))</f>
        <v>19</v>
      </c>
      <c r="J47" s="5" t="s">
        <v>9</v>
      </c>
      <c r="K47" s="1">
        <f t="shared" si="5"/>
        <v>1</v>
      </c>
      <c r="L47" s="1">
        <f t="shared" si="6"/>
        <v>0</v>
      </c>
      <c r="M47" s="1">
        <f t="shared" si="7"/>
        <v>0</v>
      </c>
      <c r="N47" s="1">
        <f t="shared" si="8"/>
        <v>0</v>
      </c>
      <c r="O47" s="1">
        <f t="shared" si="9"/>
        <v>0</v>
      </c>
    </row>
    <row r="48" spans="1:15" ht="12.75">
      <c r="A48" s="3">
        <v>45</v>
      </c>
      <c r="B48" s="3" t="s">
        <v>54</v>
      </c>
      <c r="C48" s="27" t="s">
        <v>154</v>
      </c>
      <c r="D48" s="10">
        <v>1986</v>
      </c>
      <c r="E48" s="9" t="s">
        <v>16</v>
      </c>
      <c r="F48" s="11" t="s">
        <v>17</v>
      </c>
      <c r="G48" s="6">
        <f>IF(ISERROR(VLOOKUP(C48:C48,трудн!H$1:I$150,2,0)),"",VLOOKUP(C48:C48,трудн!H$1:I$150,2,0))</f>
      </c>
      <c r="H48" s="11" t="s">
        <v>17</v>
      </c>
      <c r="I48" s="6">
        <f>IF(ISERROR(VLOOKUP(C48:C48,скор!H$1:I$150,2,0)),"",VLOOKUP(C48:C48,скор!H$1:I$150,2,0))</f>
      </c>
      <c r="J48" s="5" t="s">
        <v>9</v>
      </c>
      <c r="K48" s="1">
        <f t="shared" si="5"/>
        <v>1</v>
      </c>
      <c r="L48" s="1">
        <f t="shared" si="6"/>
        <v>0</v>
      </c>
      <c r="M48" s="1">
        <f t="shared" si="7"/>
        <v>0</v>
      </c>
      <c r="N48" s="1">
        <f t="shared" si="8"/>
        <v>0</v>
      </c>
      <c r="O48" s="1">
        <f t="shared" si="9"/>
        <v>0</v>
      </c>
    </row>
    <row r="49" spans="1:15" ht="12.75">
      <c r="A49" s="3">
        <v>46</v>
      </c>
      <c r="B49" s="3" t="s">
        <v>54</v>
      </c>
      <c r="C49" s="27" t="s">
        <v>155</v>
      </c>
      <c r="D49" s="10">
        <v>1980</v>
      </c>
      <c r="E49" s="12">
        <v>1</v>
      </c>
      <c r="F49" s="11" t="s">
        <v>17</v>
      </c>
      <c r="G49" s="6">
        <f>IF(ISERROR(VLOOKUP(C49:C49,трудн!H$1:I$150,2,0)),"",VLOOKUP(C49:C49,трудн!H$1:I$150,2,0))</f>
        <v>44</v>
      </c>
      <c r="H49" s="11"/>
      <c r="I49" s="6">
        <f>IF(ISERROR(VLOOKUP(C49:C49,скор!H$1:I$150,2,0)),"",VLOOKUP(C49:C49,скор!H$1:I$150,2,0))</f>
      </c>
      <c r="J49" s="5" t="s">
        <v>10</v>
      </c>
      <c r="K49" s="1">
        <f t="shared" si="5"/>
        <v>0</v>
      </c>
      <c r="L49" s="1">
        <f t="shared" si="6"/>
        <v>1</v>
      </c>
      <c r="M49" s="1">
        <f t="shared" si="7"/>
        <v>0</v>
      </c>
      <c r="N49" s="1">
        <f t="shared" si="8"/>
        <v>0</v>
      </c>
      <c r="O49" s="1">
        <f t="shared" si="9"/>
        <v>0</v>
      </c>
    </row>
    <row r="50" spans="1:15" ht="12.75">
      <c r="A50" s="3">
        <v>47</v>
      </c>
      <c r="B50" s="3" t="s">
        <v>54</v>
      </c>
      <c r="C50" s="27" t="s">
        <v>62</v>
      </c>
      <c r="D50" s="10">
        <v>1986</v>
      </c>
      <c r="E50" s="12">
        <v>1</v>
      </c>
      <c r="F50" s="11" t="s">
        <v>17</v>
      </c>
      <c r="G50" s="6">
        <f>IF(ISERROR(VLOOKUP(C50:C50,трудн!H$1:I$150,2,0)),"",VLOOKUP(C50:C50,трудн!H$1:I$150,2,0))</f>
      </c>
      <c r="H50" s="11" t="s">
        <v>17</v>
      </c>
      <c r="I50" s="6">
        <f>IF(ISERROR(VLOOKUP(C50:C50,скор!H$1:I$150,2,0)),"",VLOOKUP(C50:C50,скор!H$1:I$150,2,0))</f>
      </c>
      <c r="J50" s="5" t="s">
        <v>9</v>
      </c>
      <c r="K50" s="1">
        <f t="shared" si="5"/>
        <v>1</v>
      </c>
      <c r="L50" s="1">
        <f t="shared" si="6"/>
        <v>0</v>
      </c>
      <c r="M50" s="1">
        <f t="shared" si="7"/>
        <v>0</v>
      </c>
      <c r="N50" s="1">
        <f t="shared" si="8"/>
        <v>0</v>
      </c>
      <c r="O50" s="1">
        <f t="shared" si="9"/>
        <v>0</v>
      </c>
    </row>
    <row r="51" spans="1:15" ht="12.75">
      <c r="A51" s="3">
        <v>48</v>
      </c>
      <c r="B51" s="3" t="s">
        <v>54</v>
      </c>
      <c r="C51" s="27" t="s">
        <v>63</v>
      </c>
      <c r="D51" s="10">
        <v>1979</v>
      </c>
      <c r="E51" s="12" t="s">
        <v>16</v>
      </c>
      <c r="F51" s="11" t="s">
        <v>17</v>
      </c>
      <c r="G51" s="6">
        <f>IF(ISERROR(VLOOKUP(C51:C51,трудн!H$1:I$150,2,0)),"",VLOOKUP(C51:C51,трудн!H$1:I$150,2,0))</f>
      </c>
      <c r="H51" s="11"/>
      <c r="I51" s="6">
        <f>IF(ISERROR(VLOOKUP(C51:C51,скор!H$1:I$150,2,0)),"",VLOOKUP(C51:C51,скор!H$1:I$150,2,0))</f>
      </c>
      <c r="J51" s="5" t="s">
        <v>9</v>
      </c>
      <c r="K51" s="1">
        <f t="shared" si="5"/>
        <v>1</v>
      </c>
      <c r="L51" s="1">
        <f t="shared" si="6"/>
        <v>0</v>
      </c>
      <c r="M51" s="1">
        <f t="shared" si="7"/>
        <v>0</v>
      </c>
      <c r="N51" s="1">
        <f t="shared" si="8"/>
        <v>0</v>
      </c>
      <c r="O51" s="1">
        <f t="shared" si="9"/>
        <v>0</v>
      </c>
    </row>
    <row r="52" spans="1:15" ht="12.75">
      <c r="A52" s="3">
        <v>49</v>
      </c>
      <c r="B52" s="3" t="s">
        <v>54</v>
      </c>
      <c r="C52" s="27" t="s">
        <v>65</v>
      </c>
      <c r="D52" s="10">
        <v>1988</v>
      </c>
      <c r="E52" s="12" t="s">
        <v>16</v>
      </c>
      <c r="F52" s="11" t="s">
        <v>17</v>
      </c>
      <c r="G52" s="6">
        <f>IF(ISERROR(VLOOKUP(C52:C52,трудн!H$1:I$150,2,0)),"",VLOOKUP(C52:C52,трудн!H$1:I$150,2,0))</f>
      </c>
      <c r="H52" s="11" t="s">
        <v>17</v>
      </c>
      <c r="I52" s="6">
        <f>IF(ISERROR(VLOOKUP(C52:C52,скор!H$1:I$150,2,0)),"",VLOOKUP(C52:C52,скор!H$1:I$150,2,0))</f>
      </c>
      <c r="J52" s="5" t="s">
        <v>9</v>
      </c>
      <c r="K52" s="1">
        <f t="shared" si="5"/>
        <v>1</v>
      </c>
      <c r="L52" s="1">
        <f t="shared" si="6"/>
        <v>0</v>
      </c>
      <c r="M52" s="1">
        <f t="shared" si="7"/>
        <v>0</v>
      </c>
      <c r="N52" s="1">
        <f t="shared" si="8"/>
        <v>0</v>
      </c>
      <c r="O52" s="1">
        <f t="shared" si="9"/>
        <v>0</v>
      </c>
    </row>
    <row r="53" spans="1:15" ht="12.75">
      <c r="A53" s="3">
        <v>50</v>
      </c>
      <c r="B53" s="3" t="s">
        <v>54</v>
      </c>
      <c r="C53" s="27" t="s">
        <v>156</v>
      </c>
      <c r="D53" s="10">
        <v>1992</v>
      </c>
      <c r="E53" s="12">
        <v>1</v>
      </c>
      <c r="F53" s="11" t="s">
        <v>17</v>
      </c>
      <c r="G53" s="6">
        <f>IF(ISERROR(VLOOKUP(C53:C53,трудн!H$1:I$150,2,0)),"",VLOOKUP(C53:C53,трудн!H$1:I$150,2,0))</f>
      </c>
      <c r="H53" s="11"/>
      <c r="I53" s="6">
        <f>IF(ISERROR(VLOOKUP(C53:C53,скор!H$1:I$150,2,0)),"",VLOOKUP(C53:C53,скор!H$1:I$150,2,0))</f>
      </c>
      <c r="J53" s="5" t="s">
        <v>10</v>
      </c>
      <c r="K53" s="1">
        <f t="shared" si="5"/>
        <v>0</v>
      </c>
      <c r="L53" s="1">
        <f t="shared" si="6"/>
        <v>1</v>
      </c>
      <c r="M53" s="1">
        <f t="shared" si="7"/>
        <v>1</v>
      </c>
      <c r="N53" s="1">
        <f t="shared" si="8"/>
        <v>0</v>
      </c>
      <c r="O53" s="1">
        <f t="shared" si="9"/>
        <v>0</v>
      </c>
    </row>
    <row r="54" spans="1:15" ht="12.75">
      <c r="A54" s="3">
        <v>51</v>
      </c>
      <c r="B54" s="3" t="s">
        <v>54</v>
      </c>
      <c r="C54" s="27" t="s">
        <v>66</v>
      </c>
      <c r="D54" s="10">
        <v>1981</v>
      </c>
      <c r="E54" s="11" t="s">
        <v>16</v>
      </c>
      <c r="F54" s="11"/>
      <c r="G54" s="6">
        <f>IF(ISERROR(VLOOKUP(C54:C54,трудн!H$1:I$150,2,0)),"",VLOOKUP(C54:C54,трудн!H$1:I$150,2,0))</f>
      </c>
      <c r="H54" s="11" t="s">
        <v>17</v>
      </c>
      <c r="I54" s="6">
        <f>IF(ISERROR(VLOOKUP(C54:C54,скор!H$1:I$150,2,0)),"",VLOOKUP(C54:C54,скор!H$1:I$150,2,0))</f>
      </c>
      <c r="J54" s="5" t="s">
        <v>10</v>
      </c>
      <c r="K54" s="1">
        <f t="shared" si="5"/>
        <v>0</v>
      </c>
      <c r="L54" s="1">
        <f t="shared" si="6"/>
        <v>1</v>
      </c>
      <c r="M54" s="1">
        <f t="shared" si="7"/>
        <v>0</v>
      </c>
      <c r="N54" s="1">
        <f t="shared" si="8"/>
        <v>0</v>
      </c>
      <c r="O54" s="1">
        <f t="shared" si="9"/>
        <v>0</v>
      </c>
    </row>
    <row r="55" spans="1:15" ht="12.75">
      <c r="A55" s="3">
        <v>52</v>
      </c>
      <c r="B55" s="3" t="s">
        <v>54</v>
      </c>
      <c r="C55" s="27" t="s">
        <v>157</v>
      </c>
      <c r="D55" s="10">
        <v>1992</v>
      </c>
      <c r="E55" s="11" t="s">
        <v>16</v>
      </c>
      <c r="F55" s="11"/>
      <c r="G55" s="6">
        <f>IF(ISERROR(VLOOKUP(C55:C55,трудн!H$1:I$150,2,0)),"",VLOOKUP(C55:C55,трудн!H$1:I$150,2,0))</f>
      </c>
      <c r="H55" s="11" t="s">
        <v>17</v>
      </c>
      <c r="I55" s="6">
        <f>IF(ISERROR(VLOOKUP(C55:C55,скор!H$1:I$150,2,0)),"",VLOOKUP(C55:C55,скор!H$1:I$150,2,0))</f>
      </c>
      <c r="J55" s="5" t="s">
        <v>9</v>
      </c>
      <c r="K55" s="1">
        <f t="shared" si="5"/>
        <v>1</v>
      </c>
      <c r="L55" s="1">
        <f t="shared" si="6"/>
        <v>0</v>
      </c>
      <c r="M55" s="1">
        <f t="shared" si="7"/>
        <v>1</v>
      </c>
      <c r="N55" s="1">
        <f t="shared" si="8"/>
        <v>0</v>
      </c>
      <c r="O55" s="1">
        <f t="shared" si="9"/>
        <v>0</v>
      </c>
    </row>
    <row r="56" spans="1:15" ht="12.75">
      <c r="A56" s="3">
        <v>53</v>
      </c>
      <c r="B56" s="3" t="s">
        <v>54</v>
      </c>
      <c r="C56" s="28" t="s">
        <v>158</v>
      </c>
      <c r="D56" s="10">
        <v>1985</v>
      </c>
      <c r="E56" s="12" t="s">
        <v>16</v>
      </c>
      <c r="F56" s="11" t="s">
        <v>17</v>
      </c>
      <c r="G56" s="6">
        <f>IF(ISERROR(VLOOKUP(C56:C56,трудн!H$1:I$150,2,0)),"",VLOOKUP(C56:C56,трудн!H$1:I$150,2,0))</f>
      </c>
      <c r="H56" s="11" t="s">
        <v>17</v>
      </c>
      <c r="I56" s="6">
        <f>IF(ISERROR(VLOOKUP(C56:C56,скор!H$1:I$150,2,0)),"",VLOOKUP(C56:C56,скор!H$1:I$150,2,0))</f>
      </c>
      <c r="J56" s="5" t="s">
        <v>9</v>
      </c>
      <c r="K56" s="1">
        <f t="shared" si="5"/>
        <v>1</v>
      </c>
      <c r="L56" s="1">
        <f t="shared" si="6"/>
        <v>0</v>
      </c>
      <c r="M56" s="1">
        <f t="shared" si="7"/>
        <v>0</v>
      </c>
      <c r="N56" s="1">
        <f t="shared" si="8"/>
        <v>0</v>
      </c>
      <c r="O56" s="1">
        <f t="shared" si="9"/>
        <v>0</v>
      </c>
    </row>
    <row r="57" spans="1:15" ht="12.75">
      <c r="A57" s="3">
        <v>54</v>
      </c>
      <c r="B57" s="3" t="s">
        <v>54</v>
      </c>
      <c r="C57" s="27" t="s">
        <v>67</v>
      </c>
      <c r="D57" s="10">
        <v>1984</v>
      </c>
      <c r="E57" s="12">
        <v>1</v>
      </c>
      <c r="F57" s="11"/>
      <c r="G57" s="6">
        <f>IF(ISERROR(VLOOKUP(C57:C57,трудн!H$1:I$150,2,0)),"",VLOOKUP(C57:C57,трудн!H$1:I$150,2,0))</f>
      </c>
      <c r="H57" s="11" t="s">
        <v>17</v>
      </c>
      <c r="I57" s="6">
        <f>IF(ISERROR(VLOOKUP(C57:C57,скор!H$1:I$150,2,0)),"",VLOOKUP(C57:C57,скор!H$1:I$150,2,0))</f>
      </c>
      <c r="J57" s="5" t="s">
        <v>10</v>
      </c>
      <c r="K57" s="1">
        <f t="shared" si="5"/>
        <v>0</v>
      </c>
      <c r="L57" s="1">
        <f t="shared" si="6"/>
        <v>1</v>
      </c>
      <c r="M57" s="1">
        <f t="shared" si="7"/>
        <v>0</v>
      </c>
      <c r="N57" s="1">
        <f t="shared" si="8"/>
        <v>0</v>
      </c>
      <c r="O57" s="1">
        <f t="shared" si="9"/>
        <v>0</v>
      </c>
    </row>
    <row r="58" spans="1:15" ht="12.75">
      <c r="A58" s="3">
        <v>55</v>
      </c>
      <c r="B58" s="3" t="s">
        <v>54</v>
      </c>
      <c r="C58" s="29" t="s">
        <v>159</v>
      </c>
      <c r="D58" s="10">
        <v>1991</v>
      </c>
      <c r="E58" s="12">
        <v>2</v>
      </c>
      <c r="F58" s="11"/>
      <c r="G58" s="6">
        <f>IF(ISERROR(VLOOKUP(C58:C58,трудн!H$1:I$150,2,0)),"",VLOOKUP(C58:C58,трудн!H$1:I$150,2,0))</f>
      </c>
      <c r="H58" s="11" t="s">
        <v>17</v>
      </c>
      <c r="I58" s="6">
        <f>IF(ISERROR(VLOOKUP(C58:C58,скор!H$1:I$150,2,0)),"",VLOOKUP(C58:C58,скор!H$1:I$150,2,0))</f>
      </c>
      <c r="J58" s="5" t="s">
        <v>9</v>
      </c>
      <c r="K58" s="1">
        <f t="shared" si="5"/>
        <v>1</v>
      </c>
      <c r="L58" s="1">
        <f t="shared" si="6"/>
        <v>0</v>
      </c>
      <c r="M58" s="1">
        <f t="shared" si="7"/>
        <v>1</v>
      </c>
      <c r="N58" s="1">
        <f t="shared" si="8"/>
        <v>0</v>
      </c>
      <c r="O58" s="1">
        <f t="shared" si="9"/>
        <v>0</v>
      </c>
    </row>
    <row r="59" spans="1:15" ht="12.75">
      <c r="A59" s="3">
        <v>56</v>
      </c>
      <c r="B59" s="3" t="s">
        <v>54</v>
      </c>
      <c r="C59" s="27" t="s">
        <v>160</v>
      </c>
      <c r="D59" s="10">
        <v>1992</v>
      </c>
      <c r="E59" s="11" t="s">
        <v>16</v>
      </c>
      <c r="F59" s="11" t="s">
        <v>17</v>
      </c>
      <c r="G59" s="6">
        <f>IF(ISERROR(VLOOKUP(C59:C59,трудн!H$1:I$150,2,0)),"",VLOOKUP(C59:C59,трудн!H$1:I$150,2,0))</f>
      </c>
      <c r="H59" s="11" t="s">
        <v>17</v>
      </c>
      <c r="I59" s="6">
        <f>IF(ISERROR(VLOOKUP(C59:C59,скор!H$1:I$150,2,0)),"",VLOOKUP(C59:C59,скор!H$1:I$150,2,0))</f>
      </c>
      <c r="J59" s="5" t="s">
        <v>10</v>
      </c>
      <c r="K59" s="1">
        <f t="shared" si="5"/>
        <v>0</v>
      </c>
      <c r="L59" s="1">
        <f t="shared" si="6"/>
        <v>1</v>
      </c>
      <c r="M59" s="1">
        <f t="shared" si="7"/>
        <v>1</v>
      </c>
      <c r="N59" s="1">
        <f t="shared" si="8"/>
        <v>0</v>
      </c>
      <c r="O59" s="1">
        <f t="shared" si="9"/>
        <v>0</v>
      </c>
    </row>
    <row r="60" spans="1:15" ht="12.75">
      <c r="A60" s="3">
        <v>57</v>
      </c>
      <c r="B60" s="3" t="s">
        <v>68</v>
      </c>
      <c r="C60" s="30" t="s">
        <v>69</v>
      </c>
      <c r="D60" s="5">
        <v>1990</v>
      </c>
      <c r="E60" s="7" t="s">
        <v>16</v>
      </c>
      <c r="F60" s="7" t="s">
        <v>17</v>
      </c>
      <c r="G60" s="6">
        <f>IF(ISERROR(VLOOKUP(C60:C60,трудн!H$1:I$150,2,0)),"",VLOOKUP(C60:C60,трудн!H$1:I$150,2,0))</f>
        <v>41</v>
      </c>
      <c r="H60" s="7" t="s">
        <v>17</v>
      </c>
      <c r="I60" s="6">
        <f>IF(ISERROR(VLOOKUP(C60:C60,скор!H$1:I$150,2,0)),"",VLOOKUP(C60:C60,скор!H$1:I$150,2,0))</f>
      </c>
      <c r="J60" s="5" t="s">
        <v>9</v>
      </c>
      <c r="K60" s="1">
        <f t="shared" si="5"/>
        <v>1</v>
      </c>
      <c r="L60" s="1">
        <f t="shared" si="6"/>
        <v>0</v>
      </c>
      <c r="M60" s="1">
        <f t="shared" si="7"/>
        <v>0</v>
      </c>
      <c r="N60" s="1">
        <f t="shared" si="8"/>
        <v>0</v>
      </c>
      <c r="O60" s="1">
        <f t="shared" si="9"/>
        <v>0</v>
      </c>
    </row>
    <row r="61" spans="1:15" ht="12.75">
      <c r="A61" s="3">
        <v>58</v>
      </c>
      <c r="B61" s="3" t="s">
        <v>68</v>
      </c>
      <c r="C61" s="30" t="s">
        <v>70</v>
      </c>
      <c r="D61" s="5">
        <v>1990</v>
      </c>
      <c r="E61" s="7" t="s">
        <v>16</v>
      </c>
      <c r="F61" s="7" t="s">
        <v>17</v>
      </c>
      <c r="G61" s="6">
        <f>IF(ISERROR(VLOOKUP(C61:C61,трудн!H$1:I$150,2,0)),"",VLOOKUP(C61:C61,трудн!H$1:I$150,2,0))</f>
        <v>55</v>
      </c>
      <c r="H61" s="7" t="s">
        <v>17</v>
      </c>
      <c r="I61" s="6">
        <f>IF(ISERROR(VLOOKUP(C61:C61,скор!H$1:I$150,2,0)),"",VLOOKUP(C61:C61,скор!H$1:I$150,2,0))</f>
        <v>39</v>
      </c>
      <c r="J61" s="5" t="s">
        <v>9</v>
      </c>
      <c r="K61" s="1">
        <f t="shared" si="5"/>
        <v>1</v>
      </c>
      <c r="L61" s="1">
        <f t="shared" si="6"/>
        <v>0</v>
      </c>
      <c r="M61" s="1">
        <f t="shared" si="7"/>
        <v>0</v>
      </c>
      <c r="N61" s="1">
        <f t="shared" si="8"/>
        <v>0</v>
      </c>
      <c r="O61" s="1">
        <f t="shared" si="9"/>
        <v>0</v>
      </c>
    </row>
    <row r="62" spans="1:15" ht="12.75">
      <c r="A62" s="3">
        <v>59</v>
      </c>
      <c r="B62" s="3" t="s">
        <v>68</v>
      </c>
      <c r="C62" s="31" t="s">
        <v>71</v>
      </c>
      <c r="D62" s="5">
        <v>1994</v>
      </c>
      <c r="E62" s="13" t="s">
        <v>16</v>
      </c>
      <c r="F62" s="14" t="s">
        <v>17</v>
      </c>
      <c r="G62" s="6">
        <f>IF(ISERROR(VLOOKUP(C62:C62,трудн!H$1:I$150,2,0)),"",VLOOKUP(C62:C62,трудн!H$1:I$150,2,0))</f>
      </c>
      <c r="H62" s="14" t="s">
        <v>17</v>
      </c>
      <c r="I62" s="6">
        <f>IF(ISERROR(VLOOKUP(C62:C62,скор!H$1:I$150,2,0)),"",VLOOKUP(C62:C62,скор!H$1:I$150,2,0))</f>
      </c>
      <c r="J62" s="5" t="s">
        <v>9</v>
      </c>
      <c r="K62" s="1">
        <f t="shared" si="5"/>
        <v>1</v>
      </c>
      <c r="L62" s="1">
        <f t="shared" si="6"/>
        <v>0</v>
      </c>
      <c r="M62" s="1">
        <f t="shared" si="7"/>
        <v>0</v>
      </c>
      <c r="N62" s="1">
        <f t="shared" si="8"/>
        <v>1</v>
      </c>
      <c r="O62" s="1">
        <f t="shared" si="9"/>
        <v>0</v>
      </c>
    </row>
    <row r="63" spans="1:15" ht="12.75">
      <c r="A63" s="3">
        <v>60</v>
      </c>
      <c r="B63" s="3" t="s">
        <v>68</v>
      </c>
      <c r="C63" s="31" t="s">
        <v>72</v>
      </c>
      <c r="D63" s="5">
        <v>1994</v>
      </c>
      <c r="E63" s="13" t="s">
        <v>16</v>
      </c>
      <c r="F63" s="14" t="s">
        <v>17</v>
      </c>
      <c r="G63" s="6">
        <f>IF(ISERROR(VLOOKUP(C63:C63,трудн!H$1:I$150,2,0)),"",VLOOKUP(C63:C63,трудн!H$1:I$150,2,0))</f>
        <v>36</v>
      </c>
      <c r="H63" s="14" t="s">
        <v>17</v>
      </c>
      <c r="I63" s="6">
        <f>IF(ISERROR(VLOOKUP(C63:C63,скор!H$1:I$150,2,0)),"",VLOOKUP(C63:C63,скор!H$1:I$150,2,0))</f>
        <v>27</v>
      </c>
      <c r="J63" s="5" t="s">
        <v>10</v>
      </c>
      <c r="K63" s="1">
        <f t="shared" si="5"/>
        <v>0</v>
      </c>
      <c r="L63" s="1">
        <f t="shared" si="6"/>
        <v>1</v>
      </c>
      <c r="M63" s="1">
        <f t="shared" si="7"/>
        <v>0</v>
      </c>
      <c r="N63" s="1">
        <f t="shared" si="8"/>
        <v>1</v>
      </c>
      <c r="O63" s="1">
        <f t="shared" si="9"/>
        <v>0</v>
      </c>
    </row>
    <row r="64" spans="1:15" ht="12.75">
      <c r="A64" s="3">
        <v>61</v>
      </c>
      <c r="B64" s="3" t="s">
        <v>68</v>
      </c>
      <c r="C64" s="32" t="s">
        <v>75</v>
      </c>
      <c r="D64" s="5">
        <v>1992</v>
      </c>
      <c r="E64" s="15">
        <v>1</v>
      </c>
      <c r="F64" s="14" t="s">
        <v>17</v>
      </c>
      <c r="G64" s="6">
        <f>IF(ISERROR(VLOOKUP(C64:C64,трудн!H$1:I$150,2,0)),"",VLOOKUP(C64:C64,трудн!H$1:I$150,2,0))</f>
      </c>
      <c r="H64" s="14" t="s">
        <v>17</v>
      </c>
      <c r="I64" s="6">
        <f>IF(ISERROR(VLOOKUP(C64:C64,скор!H$1:I$150,2,0)),"",VLOOKUP(C64:C64,скор!H$1:I$150,2,0))</f>
      </c>
      <c r="J64" s="5" t="s">
        <v>9</v>
      </c>
      <c r="K64" s="1">
        <f aca="true" t="shared" si="10" ref="K64:K95">IF(J64="м",1,0)</f>
        <v>1</v>
      </c>
      <c r="L64" s="1">
        <f aca="true" t="shared" si="11" ref="L64:L95">1-K64</f>
        <v>0</v>
      </c>
      <c r="M64" s="1">
        <f aca="true" t="shared" si="12" ref="M64:M95">IF(OR(D64=1991,D64=1992),1,0)</f>
        <v>1</v>
      </c>
      <c r="N64" s="1">
        <f aca="true" t="shared" si="13" ref="N64:N95">IF(OR(D64=1993,D64=1994),1,0)</f>
        <v>0</v>
      </c>
      <c r="O64" s="1">
        <f aca="true" t="shared" si="14" ref="O64:O78">IF(D64&gt;1994,1,0)</f>
        <v>0</v>
      </c>
    </row>
    <row r="65" spans="1:15" ht="12.75">
      <c r="A65" s="3">
        <v>62</v>
      </c>
      <c r="B65" s="3" t="s">
        <v>68</v>
      </c>
      <c r="C65" s="30" t="s">
        <v>76</v>
      </c>
      <c r="D65" s="5">
        <v>1981</v>
      </c>
      <c r="E65" s="7" t="s">
        <v>20</v>
      </c>
      <c r="F65" s="14" t="s">
        <v>17</v>
      </c>
      <c r="G65" s="6">
        <f>IF(ISERROR(VLOOKUP(C65:C65,трудн!H$1:I$150,2,0)),"",VLOOKUP(C65:C65,трудн!H$1:I$150,2,0))</f>
      </c>
      <c r="H65" s="14"/>
      <c r="I65" s="6">
        <f>IF(ISERROR(VLOOKUP(C65:C65,скор!H$1:I$150,2,0)),"",VLOOKUP(C65:C65,скор!H$1:I$150,2,0))</f>
      </c>
      <c r="J65" s="5" t="s">
        <v>9</v>
      </c>
      <c r="K65" s="1">
        <f t="shared" si="10"/>
        <v>1</v>
      </c>
      <c r="L65" s="1">
        <f t="shared" si="11"/>
        <v>0</v>
      </c>
      <c r="M65" s="1">
        <f t="shared" si="12"/>
        <v>0</v>
      </c>
      <c r="N65" s="1">
        <f t="shared" si="13"/>
        <v>0</v>
      </c>
      <c r="O65" s="1">
        <f t="shared" si="14"/>
        <v>0</v>
      </c>
    </row>
    <row r="66" spans="1:15" ht="12.75">
      <c r="A66" s="3">
        <v>63</v>
      </c>
      <c r="B66" s="3" t="s">
        <v>68</v>
      </c>
      <c r="C66" s="30" t="s">
        <v>658</v>
      </c>
      <c r="D66" s="5">
        <v>1993</v>
      </c>
      <c r="E66" s="7" t="s">
        <v>16</v>
      </c>
      <c r="F66" s="14" t="s">
        <v>17</v>
      </c>
      <c r="G66" s="6">
        <f>IF(ISERROR(VLOOKUP(C66:C66,трудн!H$1:I$150,2,0)),"",VLOOKUP(C66:C66,трудн!H$1:I$150,2,0))</f>
      </c>
      <c r="H66" s="14" t="s">
        <v>17</v>
      </c>
      <c r="I66" s="6">
        <f>IF(ISERROR(VLOOKUP(C66:C66,скор!H$1:I$150,2,0)),"",VLOOKUP(C66:C66,скор!H$1:I$150,2,0))</f>
      </c>
      <c r="J66" s="5" t="s">
        <v>9</v>
      </c>
      <c r="K66" s="1">
        <f t="shared" si="10"/>
        <v>1</v>
      </c>
      <c r="L66" s="1">
        <f t="shared" si="11"/>
        <v>0</v>
      </c>
      <c r="M66" s="1">
        <f t="shared" si="12"/>
        <v>0</v>
      </c>
      <c r="N66" s="1">
        <f t="shared" si="13"/>
        <v>1</v>
      </c>
      <c r="O66" s="1">
        <f t="shared" si="14"/>
        <v>0</v>
      </c>
    </row>
    <row r="67" spans="1:15" ht="12.75">
      <c r="A67" s="3">
        <v>64</v>
      </c>
      <c r="B67" s="3" t="s">
        <v>77</v>
      </c>
      <c r="C67" s="3" t="s">
        <v>78</v>
      </c>
      <c r="D67" s="5">
        <v>1987</v>
      </c>
      <c r="E67" s="5">
        <v>1</v>
      </c>
      <c r="F67" s="14" t="s">
        <v>17</v>
      </c>
      <c r="G67" s="6">
        <f>IF(ISERROR(VLOOKUP(C67:C67,трудн!H$1:I$150,2,0)),"",VLOOKUP(C67:C67,трудн!H$1:I$150,2,0))</f>
      </c>
      <c r="H67" s="5"/>
      <c r="I67" s="6">
        <f>IF(ISERROR(VLOOKUP(C67:C67,скор!H$1:I$150,2,0)),"",VLOOKUP(C67:C67,скор!H$1:I$150,2,0))</f>
      </c>
      <c r="J67" s="5" t="s">
        <v>9</v>
      </c>
      <c r="K67" s="1">
        <f t="shared" si="10"/>
        <v>1</v>
      </c>
      <c r="L67" s="1">
        <f t="shared" si="11"/>
        <v>0</v>
      </c>
      <c r="M67" s="1">
        <f t="shared" si="12"/>
        <v>0</v>
      </c>
      <c r="N67" s="1">
        <f t="shared" si="13"/>
        <v>0</v>
      </c>
      <c r="O67" s="1">
        <f t="shared" si="14"/>
        <v>0</v>
      </c>
    </row>
    <row r="68" spans="1:15" ht="12.75">
      <c r="A68" s="3">
        <v>65</v>
      </c>
      <c r="B68" s="3" t="s">
        <v>79</v>
      </c>
      <c r="C68" s="22" t="s">
        <v>80</v>
      </c>
      <c r="D68" s="16">
        <v>1980</v>
      </c>
      <c r="E68" s="16">
        <v>1</v>
      </c>
      <c r="F68" s="14" t="s">
        <v>17</v>
      </c>
      <c r="G68" s="6">
        <f>IF(ISERROR(VLOOKUP(C68:C68,трудн!H$1:I$150,2,0)),"",VLOOKUP(C68:C68,трудн!H$1:I$150,2,0))</f>
      </c>
      <c r="H68" s="14" t="s">
        <v>17</v>
      </c>
      <c r="I68" s="6">
        <f>IF(ISERROR(VLOOKUP(C68:C68,скор!H$1:I$150,2,0)),"",VLOOKUP(C68:C68,скор!H$1:I$150,2,0))</f>
      </c>
      <c r="J68" s="5" t="s">
        <v>9</v>
      </c>
      <c r="K68" s="1">
        <f t="shared" si="10"/>
        <v>1</v>
      </c>
      <c r="L68" s="1">
        <f t="shared" si="11"/>
        <v>0</v>
      </c>
      <c r="M68" s="1">
        <f t="shared" si="12"/>
        <v>0</v>
      </c>
      <c r="N68" s="1">
        <f t="shared" si="13"/>
        <v>0</v>
      </c>
      <c r="O68" s="1">
        <f t="shared" si="14"/>
        <v>0</v>
      </c>
    </row>
    <row r="69" spans="1:15" ht="12.75">
      <c r="A69" s="3">
        <v>66</v>
      </c>
      <c r="B69" s="3" t="s">
        <v>79</v>
      </c>
      <c r="C69" s="22" t="s">
        <v>81</v>
      </c>
      <c r="D69" s="16">
        <v>1987</v>
      </c>
      <c r="E69" s="5" t="s">
        <v>16</v>
      </c>
      <c r="F69" s="14" t="s">
        <v>17</v>
      </c>
      <c r="G69" s="6">
        <f>IF(ISERROR(VLOOKUP(C69:C69,трудн!H$1:I$150,2,0)),"",VLOOKUP(C69:C69,трудн!H$1:I$150,2,0))</f>
        <v>21</v>
      </c>
      <c r="H69" s="14" t="s">
        <v>17</v>
      </c>
      <c r="I69" s="6">
        <f>IF(ISERROR(VLOOKUP(C69:C69,скор!H$1:I$150,2,0)),"",VLOOKUP(C69:C69,скор!H$1:I$150,2,0))</f>
      </c>
      <c r="J69" s="5" t="s">
        <v>9</v>
      </c>
      <c r="K69" s="1">
        <f t="shared" si="10"/>
        <v>1</v>
      </c>
      <c r="L69" s="1">
        <f t="shared" si="11"/>
        <v>0</v>
      </c>
      <c r="M69" s="1">
        <f t="shared" si="12"/>
        <v>0</v>
      </c>
      <c r="N69" s="1">
        <f t="shared" si="13"/>
        <v>0</v>
      </c>
      <c r="O69" s="1">
        <f t="shared" si="14"/>
        <v>0</v>
      </c>
    </row>
    <row r="70" spans="1:15" ht="12.75">
      <c r="A70" s="3">
        <v>67</v>
      </c>
      <c r="B70" s="3" t="s">
        <v>82</v>
      </c>
      <c r="C70" s="3" t="s">
        <v>83</v>
      </c>
      <c r="D70" s="5">
        <v>1987</v>
      </c>
      <c r="E70" s="5" t="s">
        <v>16</v>
      </c>
      <c r="F70" s="14" t="s">
        <v>17</v>
      </c>
      <c r="G70" s="6">
        <f>IF(ISERROR(VLOOKUP(C70:C70,трудн!H$1:I$150,2,0)),"",VLOOKUP(C70:C70,трудн!H$1:I$150,2,0))</f>
        <v>40</v>
      </c>
      <c r="H70" s="7" t="s">
        <v>17</v>
      </c>
      <c r="I70" s="6">
        <f>IF(ISERROR(VLOOKUP(C70:C70,скор!H$1:I$150,2,0)),"",VLOOKUP(C70:C70,скор!H$1:I$150,2,0))</f>
        <v>32</v>
      </c>
      <c r="J70" s="5" t="s">
        <v>10</v>
      </c>
      <c r="K70" s="1">
        <f t="shared" si="10"/>
        <v>0</v>
      </c>
      <c r="L70" s="1">
        <f t="shared" si="11"/>
        <v>1</v>
      </c>
      <c r="M70" s="1">
        <f t="shared" si="12"/>
        <v>0</v>
      </c>
      <c r="N70" s="1">
        <f t="shared" si="13"/>
        <v>0</v>
      </c>
      <c r="O70" s="1">
        <f t="shared" si="14"/>
        <v>0</v>
      </c>
    </row>
    <row r="71" spans="1:15" ht="12.75">
      <c r="A71" s="3">
        <v>68</v>
      </c>
      <c r="B71" s="3" t="s">
        <v>90</v>
      </c>
      <c r="C71" s="22" t="s">
        <v>563</v>
      </c>
      <c r="D71" s="16">
        <v>1988</v>
      </c>
      <c r="E71" s="16" t="s">
        <v>16</v>
      </c>
      <c r="F71" s="14" t="s">
        <v>17</v>
      </c>
      <c r="G71" s="6">
        <f>IF(ISERROR(VLOOKUP(C71:C71,трудн!H$1:I$150,2,0)),"",VLOOKUP(C71:C71,трудн!H$1:I$150,2,0))</f>
      </c>
      <c r="H71" s="5"/>
      <c r="I71" s="6">
        <f>IF(ISERROR(VLOOKUP(C71:C71,скор!H$1:I$150,2,0)),"",VLOOKUP(C71:C71,скор!H$1:I$150,2,0))</f>
      </c>
      <c r="J71" s="5" t="s">
        <v>9</v>
      </c>
      <c r="K71" s="1">
        <f t="shared" si="10"/>
        <v>1</v>
      </c>
      <c r="L71" s="1">
        <f t="shared" si="11"/>
        <v>0</v>
      </c>
      <c r="M71" s="1">
        <f t="shared" si="12"/>
        <v>0</v>
      </c>
      <c r="N71" s="1">
        <f t="shared" si="13"/>
        <v>0</v>
      </c>
      <c r="O71" s="1">
        <f t="shared" si="14"/>
        <v>0</v>
      </c>
    </row>
    <row r="72" spans="1:15" ht="12.75">
      <c r="A72" s="3">
        <v>69</v>
      </c>
      <c r="B72" s="3" t="s">
        <v>90</v>
      </c>
      <c r="C72" s="22" t="s">
        <v>544</v>
      </c>
      <c r="D72" s="16">
        <v>1993</v>
      </c>
      <c r="E72" s="16" t="s">
        <v>16</v>
      </c>
      <c r="F72" s="14" t="s">
        <v>17</v>
      </c>
      <c r="G72" s="6">
        <f>IF(ISERROR(VLOOKUP(C72:C72,трудн!H$1:I$150,2,0)),"",VLOOKUP(C72:C72,трудн!H$1:I$150,2,0))</f>
        <v>59</v>
      </c>
      <c r="H72" s="5"/>
      <c r="I72" s="6">
        <f>IF(ISERROR(VLOOKUP(C72:C72,скор!H$1:I$150,2,0)),"",VLOOKUP(C72:C72,скор!H$1:I$150,2,0))</f>
      </c>
      <c r="J72" s="5" t="s">
        <v>9</v>
      </c>
      <c r="K72" s="1">
        <f t="shared" si="10"/>
        <v>1</v>
      </c>
      <c r="L72" s="1">
        <f t="shared" si="11"/>
        <v>0</v>
      </c>
      <c r="M72" s="1">
        <f t="shared" si="12"/>
        <v>0</v>
      </c>
      <c r="N72" s="1">
        <f t="shared" si="13"/>
        <v>1</v>
      </c>
      <c r="O72" s="1">
        <f t="shared" si="14"/>
        <v>0</v>
      </c>
    </row>
    <row r="73" spans="1:15" ht="12.75">
      <c r="A73" s="3">
        <v>70</v>
      </c>
      <c r="B73" s="3" t="s">
        <v>90</v>
      </c>
      <c r="C73" s="22" t="s">
        <v>377</v>
      </c>
      <c r="D73" s="16">
        <v>1990</v>
      </c>
      <c r="E73" s="16" t="s">
        <v>16</v>
      </c>
      <c r="F73" s="14" t="s">
        <v>17</v>
      </c>
      <c r="G73" s="6">
        <f>IF(ISERROR(VLOOKUP(C73:C73,трудн!H$1:I$150,2,0)),"",VLOOKUP(C73:C73,трудн!H$1:I$150,2,0))</f>
        <v>32</v>
      </c>
      <c r="H73" s="5"/>
      <c r="I73" s="6">
        <f>IF(ISERROR(VLOOKUP(C73:C73,скор!H$1:I$150,2,0)),"",VLOOKUP(C73:C73,скор!H$1:I$150,2,0))</f>
      </c>
      <c r="J73" s="5" t="s">
        <v>10</v>
      </c>
      <c r="K73" s="1">
        <f t="shared" si="10"/>
        <v>0</v>
      </c>
      <c r="L73" s="1">
        <f t="shared" si="11"/>
        <v>1</v>
      </c>
      <c r="M73" s="1">
        <f t="shared" si="12"/>
        <v>0</v>
      </c>
      <c r="N73" s="1">
        <f t="shared" si="13"/>
        <v>0</v>
      </c>
      <c r="O73" s="1">
        <f t="shared" si="14"/>
        <v>0</v>
      </c>
    </row>
    <row r="74" spans="1:15" ht="12.75">
      <c r="A74" s="3">
        <v>71</v>
      </c>
      <c r="B74" s="3" t="s">
        <v>90</v>
      </c>
      <c r="C74" s="22" t="s">
        <v>564</v>
      </c>
      <c r="D74" s="16">
        <v>1980</v>
      </c>
      <c r="E74" s="16" t="s">
        <v>16</v>
      </c>
      <c r="F74" s="14" t="s">
        <v>17</v>
      </c>
      <c r="G74" s="6">
        <f>IF(ISERROR(VLOOKUP(C74:C74,трудн!H$1:I$150,2,0)),"",VLOOKUP(C74:C74,трудн!H$1:I$150,2,0))</f>
      </c>
      <c r="H74" s="5"/>
      <c r="I74" s="6">
        <f>IF(ISERROR(VLOOKUP(C74:C74,скор!H$1:I$150,2,0)),"",VLOOKUP(C74:C74,скор!H$1:I$150,2,0))</f>
      </c>
      <c r="J74" s="5" t="s">
        <v>9</v>
      </c>
      <c r="K74" s="1">
        <f t="shared" si="10"/>
        <v>1</v>
      </c>
      <c r="L74" s="1">
        <f t="shared" si="11"/>
        <v>0</v>
      </c>
      <c r="M74" s="1">
        <f t="shared" si="12"/>
        <v>0</v>
      </c>
      <c r="N74" s="1">
        <f t="shared" si="13"/>
        <v>0</v>
      </c>
      <c r="O74" s="1">
        <f t="shared" si="14"/>
        <v>0</v>
      </c>
    </row>
    <row r="75" spans="1:15" ht="12.75">
      <c r="A75" s="3">
        <v>72</v>
      </c>
      <c r="B75" s="3" t="s">
        <v>90</v>
      </c>
      <c r="C75" s="22" t="s">
        <v>91</v>
      </c>
      <c r="D75" s="16">
        <v>1985</v>
      </c>
      <c r="E75" s="16">
        <v>1</v>
      </c>
      <c r="F75" s="14" t="s">
        <v>17</v>
      </c>
      <c r="G75" s="6">
        <f>IF(ISERROR(VLOOKUP(C75:C75,трудн!H$1:I$150,2,0)),"",VLOOKUP(C75:C75,трудн!H$1:I$150,2,0))</f>
      </c>
      <c r="H75" s="5"/>
      <c r="I75" s="6">
        <f>IF(ISERROR(VLOOKUP(C75:C75,скор!H$1:I$150,2,0)),"",VLOOKUP(C75:C75,скор!H$1:I$150,2,0))</f>
      </c>
      <c r="J75" s="5" t="s">
        <v>9</v>
      </c>
      <c r="K75" s="1">
        <f t="shared" si="10"/>
        <v>1</v>
      </c>
      <c r="L75" s="1">
        <f t="shared" si="11"/>
        <v>0</v>
      </c>
      <c r="M75" s="1">
        <f t="shared" si="12"/>
        <v>0</v>
      </c>
      <c r="N75" s="1">
        <f t="shared" si="13"/>
        <v>0</v>
      </c>
      <c r="O75" s="1">
        <f t="shared" si="14"/>
        <v>0</v>
      </c>
    </row>
    <row r="76" spans="1:15" ht="12.75">
      <c r="A76" s="3">
        <v>73</v>
      </c>
      <c r="B76" s="3" t="s">
        <v>90</v>
      </c>
      <c r="C76" s="22" t="s">
        <v>92</v>
      </c>
      <c r="D76" s="16">
        <v>1983</v>
      </c>
      <c r="E76" s="16" t="s">
        <v>20</v>
      </c>
      <c r="F76" s="14" t="s">
        <v>17</v>
      </c>
      <c r="G76" s="6">
        <f>IF(ISERROR(VLOOKUP(C76:C76,трудн!H$1:I$150,2,0)),"",VLOOKUP(C76:C76,трудн!H$1:I$150,2,0))</f>
        <v>6</v>
      </c>
      <c r="H76" s="5"/>
      <c r="I76" s="6">
        <f>IF(ISERROR(VLOOKUP(C76:C76,скор!H$1:I$150,2,0)),"",VLOOKUP(C76:C76,скор!H$1:I$150,2,0))</f>
      </c>
      <c r="J76" s="5" t="s">
        <v>10</v>
      </c>
      <c r="K76" s="1">
        <f t="shared" si="10"/>
        <v>0</v>
      </c>
      <c r="L76" s="1">
        <f t="shared" si="11"/>
        <v>1</v>
      </c>
      <c r="M76" s="1">
        <f t="shared" si="12"/>
        <v>0</v>
      </c>
      <c r="N76" s="1">
        <f t="shared" si="13"/>
        <v>0</v>
      </c>
      <c r="O76" s="1">
        <f t="shared" si="14"/>
        <v>0</v>
      </c>
    </row>
    <row r="77" spans="1:15" ht="12.75">
      <c r="A77" s="3">
        <v>74</v>
      </c>
      <c r="B77" s="3" t="s">
        <v>84</v>
      </c>
      <c r="C77" s="3" t="s">
        <v>85</v>
      </c>
      <c r="D77" s="5">
        <v>1983</v>
      </c>
      <c r="E77" s="5" t="s">
        <v>20</v>
      </c>
      <c r="F77" s="14" t="s">
        <v>17</v>
      </c>
      <c r="G77" s="6">
        <f>IF(ISERROR(VLOOKUP(C77:C77,трудн!H$1:I$150,2,0)),"",VLOOKUP(C77:C77,трудн!H$1:I$150,2,0))</f>
        <v>8</v>
      </c>
      <c r="H77" s="5"/>
      <c r="I77" s="6">
        <f>IF(ISERROR(VLOOKUP(C77:C77,скор!H$1:I$150,2,0)),"",VLOOKUP(C77:C77,скор!H$1:I$150,2,0))</f>
      </c>
      <c r="J77" s="5" t="s">
        <v>9</v>
      </c>
      <c r="K77" s="1">
        <f t="shared" si="10"/>
        <v>1</v>
      </c>
      <c r="L77" s="1">
        <f t="shared" si="11"/>
        <v>0</v>
      </c>
      <c r="M77" s="1">
        <f t="shared" si="12"/>
        <v>0</v>
      </c>
      <c r="N77" s="1">
        <f t="shared" si="13"/>
        <v>0</v>
      </c>
      <c r="O77" s="1">
        <f t="shared" si="14"/>
        <v>0</v>
      </c>
    </row>
    <row r="78" spans="1:15" ht="12.75">
      <c r="A78" s="3">
        <v>75</v>
      </c>
      <c r="B78" s="3" t="s">
        <v>84</v>
      </c>
      <c r="C78" s="3" t="s">
        <v>86</v>
      </c>
      <c r="D78" s="5">
        <v>1991</v>
      </c>
      <c r="E78" s="5" t="s">
        <v>20</v>
      </c>
      <c r="F78" s="14" t="s">
        <v>17</v>
      </c>
      <c r="G78" s="6">
        <f>IF(ISERROR(VLOOKUP(C78:C78,трудн!H$1:I$150,2,0)),"",VLOOKUP(C78:C78,трудн!H$1:I$150,2,0))</f>
        <v>18</v>
      </c>
      <c r="H78" s="5"/>
      <c r="I78" s="6">
        <f>IF(ISERROR(VLOOKUP(C78:C78,скор!H$1:I$150,2,0)),"",VLOOKUP(C78:C78,скор!H$1:I$150,2,0))</f>
      </c>
      <c r="J78" s="5" t="s">
        <v>9</v>
      </c>
      <c r="K78" s="1">
        <f t="shared" si="10"/>
        <v>1</v>
      </c>
      <c r="L78" s="1">
        <f t="shared" si="11"/>
        <v>0</v>
      </c>
      <c r="M78" s="1">
        <f t="shared" si="12"/>
        <v>1</v>
      </c>
      <c r="N78" s="1">
        <f t="shared" si="13"/>
        <v>0</v>
      </c>
      <c r="O78" s="1">
        <f t="shared" si="14"/>
        <v>0</v>
      </c>
    </row>
    <row r="79" spans="1:15" ht="12.75">
      <c r="A79" s="3">
        <v>76</v>
      </c>
      <c r="B79" s="40" t="s">
        <v>84</v>
      </c>
      <c r="C79" s="40" t="s">
        <v>88</v>
      </c>
      <c r="D79" s="41">
        <v>1988</v>
      </c>
      <c r="E79" s="41" t="s">
        <v>20</v>
      </c>
      <c r="F79" s="42" t="s">
        <v>17</v>
      </c>
      <c r="G79" s="44">
        <f>IF(ISERROR(VLOOKUP(C79:C79,трудн!H$1:I$150,2,0)),"",VLOOKUP(C79:C79,трудн!H$1:I$150,2,0))</f>
        <v>14</v>
      </c>
      <c r="H79" s="41"/>
      <c r="I79" s="44">
        <f>IF(ISERROR(VLOOKUP(C79:C79,скор!H$1:I$150,2,0)),"",VLOOKUP(C79:C79,скор!H$1:I$150,2,0))</f>
      </c>
      <c r="J79" s="41" t="s">
        <v>9</v>
      </c>
      <c r="K79" s="43">
        <f t="shared" si="10"/>
        <v>1</v>
      </c>
      <c r="L79" s="43">
        <f t="shared" si="11"/>
        <v>0</v>
      </c>
      <c r="M79" s="43">
        <f t="shared" si="12"/>
        <v>0</v>
      </c>
      <c r="N79" s="43">
        <f t="shared" si="13"/>
        <v>0</v>
      </c>
      <c r="O79" s="46" t="s">
        <v>89</v>
      </c>
    </row>
    <row r="80" spans="1:15" ht="12.75">
      <c r="A80" s="3">
        <v>77</v>
      </c>
      <c r="B80" s="3" t="s">
        <v>93</v>
      </c>
      <c r="C80" s="3" t="s">
        <v>94</v>
      </c>
      <c r="D80" s="5">
        <v>1989</v>
      </c>
      <c r="E80" s="5" t="s">
        <v>16</v>
      </c>
      <c r="F80" s="14" t="s">
        <v>17</v>
      </c>
      <c r="G80" s="6">
        <f>IF(ISERROR(VLOOKUP(C80:C80,трудн!H$1:I$150,2,0)),"",VLOOKUP(C80:C80,трудн!H$1:I$150,2,0))</f>
        <v>45</v>
      </c>
      <c r="H80" s="5"/>
      <c r="I80" s="6">
        <f>IF(ISERROR(VLOOKUP(C80:C80,скор!H$1:I$150,2,0)),"",VLOOKUP(C80:C80,скор!H$1:I$150,2,0))</f>
        <v>62</v>
      </c>
      <c r="J80" s="5" t="s">
        <v>9</v>
      </c>
      <c r="K80" s="1">
        <f t="shared" si="10"/>
        <v>1</v>
      </c>
      <c r="L80" s="1">
        <f t="shared" si="11"/>
        <v>0</v>
      </c>
      <c r="M80" s="1">
        <f t="shared" si="12"/>
        <v>0</v>
      </c>
      <c r="N80" s="1">
        <f t="shared" si="13"/>
        <v>0</v>
      </c>
      <c r="O80" s="1">
        <f aca="true" t="shared" si="15" ref="O80:O116">IF(D80&gt;1994,1,0)</f>
        <v>0</v>
      </c>
    </row>
    <row r="81" spans="1:15" ht="14.25">
      <c r="A81" s="3">
        <v>78</v>
      </c>
      <c r="B81" s="3" t="s">
        <v>95</v>
      </c>
      <c r="C81" s="33" t="s">
        <v>96</v>
      </c>
      <c r="D81" s="5">
        <v>1985</v>
      </c>
      <c r="E81" s="5" t="s">
        <v>20</v>
      </c>
      <c r="F81" s="5" t="s">
        <v>17</v>
      </c>
      <c r="G81" s="6">
        <f>IF(ISERROR(VLOOKUP(C81:C81,трудн!H$1:I$150,2,0)),"",VLOOKUP(C81:C81,трудн!H$1:I$150,2,0))</f>
        <v>29</v>
      </c>
      <c r="H81" s="5"/>
      <c r="I81" s="6">
        <f>IF(ISERROR(VLOOKUP(C81:C81,скор!H$1:I$150,2,0)),"",VLOOKUP(C81:C81,скор!H$1:I$150,2,0))</f>
        <v>34</v>
      </c>
      <c r="J81" s="5" t="s">
        <v>10</v>
      </c>
      <c r="K81" s="1">
        <f t="shared" si="10"/>
        <v>0</v>
      </c>
      <c r="L81" s="1">
        <f t="shared" si="11"/>
        <v>1</v>
      </c>
      <c r="M81" s="1">
        <f t="shared" si="12"/>
        <v>0</v>
      </c>
      <c r="N81" s="1">
        <f t="shared" si="13"/>
        <v>0</v>
      </c>
      <c r="O81" s="1">
        <f t="shared" si="15"/>
        <v>0</v>
      </c>
    </row>
    <row r="82" spans="1:15" ht="14.25">
      <c r="A82" s="3">
        <v>79</v>
      </c>
      <c r="B82" s="3" t="s">
        <v>95</v>
      </c>
      <c r="C82" s="33" t="s">
        <v>98</v>
      </c>
      <c r="D82" s="5">
        <v>1983</v>
      </c>
      <c r="E82" s="5" t="s">
        <v>16</v>
      </c>
      <c r="F82" s="5"/>
      <c r="G82" s="6">
        <f>IF(ISERROR(VLOOKUP(C82:C82,трудн!H$1:I$150,2,0)),"",VLOOKUP(C82:C82,трудн!H$1:I$150,2,0))</f>
      </c>
      <c r="H82" s="5" t="s">
        <v>17</v>
      </c>
      <c r="I82" s="6">
        <f>IF(ISERROR(VLOOKUP(C82:C82,скор!H$1:I$150,2,0)),"",VLOOKUP(C82:C82,скор!H$1:I$150,2,0))</f>
        <v>11</v>
      </c>
      <c r="J82" s="5" t="s">
        <v>10</v>
      </c>
      <c r="K82" s="1">
        <f t="shared" si="10"/>
        <v>0</v>
      </c>
      <c r="L82" s="1">
        <f t="shared" si="11"/>
        <v>1</v>
      </c>
      <c r="M82" s="1">
        <f t="shared" si="12"/>
        <v>0</v>
      </c>
      <c r="N82" s="1">
        <f t="shared" si="13"/>
        <v>0</v>
      </c>
      <c r="O82" s="1">
        <f t="shared" si="15"/>
        <v>0</v>
      </c>
    </row>
    <row r="83" spans="1:15" ht="14.25">
      <c r="A83" s="3">
        <v>80</v>
      </c>
      <c r="B83" s="3" t="s">
        <v>95</v>
      </c>
      <c r="C83" s="33" t="s">
        <v>99</v>
      </c>
      <c r="D83" s="5">
        <v>1987</v>
      </c>
      <c r="E83" s="5" t="s">
        <v>16</v>
      </c>
      <c r="F83" s="5" t="s">
        <v>17</v>
      </c>
      <c r="G83" s="6">
        <f>IF(ISERROR(VLOOKUP(C83:C83,трудн!H$1:I$150,2,0)),"",VLOOKUP(C83:C83,трудн!H$1:I$150,2,0))</f>
      </c>
      <c r="H83" s="5" t="s">
        <v>17</v>
      </c>
      <c r="I83" s="6">
        <f>IF(ISERROR(VLOOKUP(C83:C83,скор!H$1:I$150,2,0)),"",VLOOKUP(C83:C83,скор!H$1:I$150,2,0))</f>
      </c>
      <c r="J83" s="5" t="s">
        <v>9</v>
      </c>
      <c r="K83" s="1">
        <f t="shared" si="10"/>
        <v>1</v>
      </c>
      <c r="L83" s="1">
        <f t="shared" si="11"/>
        <v>0</v>
      </c>
      <c r="M83" s="1">
        <f t="shared" si="12"/>
        <v>0</v>
      </c>
      <c r="N83" s="1">
        <f t="shared" si="13"/>
        <v>0</v>
      </c>
      <c r="O83" s="1">
        <f t="shared" si="15"/>
        <v>0</v>
      </c>
    </row>
    <row r="84" spans="1:15" ht="14.25">
      <c r="A84" s="3">
        <v>81</v>
      </c>
      <c r="B84" s="3" t="s">
        <v>95</v>
      </c>
      <c r="C84" s="33" t="s">
        <v>443</v>
      </c>
      <c r="D84" s="5">
        <v>1982</v>
      </c>
      <c r="E84" s="5" t="s">
        <v>20</v>
      </c>
      <c r="F84" s="5"/>
      <c r="G84" s="6">
        <f>IF(ISERROR(VLOOKUP(C84:C84,трудн!H$1:I$150,2,0)),"",VLOOKUP(C84:C84,трудн!H$1:I$150,2,0))</f>
      </c>
      <c r="H84" s="5" t="s">
        <v>17</v>
      </c>
      <c r="I84" s="6">
        <f>IF(ISERROR(VLOOKUP(C84:C84,скор!H$1:I$150,2,0)),"",VLOOKUP(C84:C84,скор!H$1:I$150,2,0))</f>
        <v>18</v>
      </c>
      <c r="J84" s="5" t="s">
        <v>9</v>
      </c>
      <c r="K84" s="1">
        <f t="shared" si="10"/>
        <v>1</v>
      </c>
      <c r="L84" s="1">
        <f t="shared" si="11"/>
        <v>0</v>
      </c>
      <c r="M84" s="1">
        <f t="shared" si="12"/>
        <v>0</v>
      </c>
      <c r="N84" s="1">
        <f t="shared" si="13"/>
        <v>0</v>
      </c>
      <c r="O84" s="1">
        <f t="shared" si="15"/>
        <v>0</v>
      </c>
    </row>
    <row r="85" spans="1:15" ht="14.25">
      <c r="A85" s="3">
        <v>82</v>
      </c>
      <c r="B85" s="3" t="s">
        <v>95</v>
      </c>
      <c r="C85" s="33" t="s">
        <v>100</v>
      </c>
      <c r="D85" s="5">
        <v>1989</v>
      </c>
      <c r="E85" s="5" t="s">
        <v>16</v>
      </c>
      <c r="F85" s="5" t="s">
        <v>17</v>
      </c>
      <c r="G85" s="6">
        <f>IF(ISERROR(VLOOKUP(C85:C85,трудн!H$1:I$150,2,0)),"",VLOOKUP(C85:C85,трудн!H$1:I$150,2,0))</f>
        <v>24</v>
      </c>
      <c r="H85" s="5"/>
      <c r="I85" s="6">
        <f>IF(ISERROR(VLOOKUP(C85:C85,скор!H$1:I$150,2,0)),"",VLOOKUP(C85:C85,скор!H$1:I$150,2,0))</f>
      </c>
      <c r="J85" s="5" t="s">
        <v>10</v>
      </c>
      <c r="K85" s="1">
        <f t="shared" si="10"/>
        <v>0</v>
      </c>
      <c r="L85" s="1">
        <f t="shared" si="11"/>
        <v>1</v>
      </c>
      <c r="M85" s="1">
        <f t="shared" si="12"/>
        <v>0</v>
      </c>
      <c r="N85" s="1">
        <f t="shared" si="13"/>
        <v>0</v>
      </c>
      <c r="O85" s="1">
        <f t="shared" si="15"/>
        <v>0</v>
      </c>
    </row>
    <row r="86" spans="1:15" ht="14.25">
      <c r="A86" s="3">
        <v>83</v>
      </c>
      <c r="B86" s="3" t="s">
        <v>95</v>
      </c>
      <c r="C86" s="33" t="s">
        <v>565</v>
      </c>
      <c r="D86" s="5">
        <v>1993</v>
      </c>
      <c r="E86" s="5">
        <v>1</v>
      </c>
      <c r="F86" s="5" t="s">
        <v>17</v>
      </c>
      <c r="G86" s="6">
        <f>IF(ISERROR(VLOOKUP(C86:C86,трудн!H$1:I$150,2,0)),"",VLOOKUP(C86:C86,трудн!H$1:I$150,2,0))</f>
      </c>
      <c r="H86" s="5"/>
      <c r="I86" s="6">
        <f>IF(ISERROR(VLOOKUP(C86:C86,скор!H$1:I$150,2,0)),"",VLOOKUP(C86:C86,скор!H$1:I$150,2,0))</f>
      </c>
      <c r="J86" s="5" t="s">
        <v>9</v>
      </c>
      <c r="K86" s="1">
        <f t="shared" si="10"/>
        <v>1</v>
      </c>
      <c r="L86" s="1">
        <f t="shared" si="11"/>
        <v>0</v>
      </c>
      <c r="M86" s="1">
        <f t="shared" si="12"/>
        <v>0</v>
      </c>
      <c r="N86" s="1">
        <f t="shared" si="13"/>
        <v>1</v>
      </c>
      <c r="O86" s="1">
        <f t="shared" si="15"/>
        <v>0</v>
      </c>
    </row>
    <row r="87" spans="1:15" ht="12.75">
      <c r="A87" s="3">
        <v>84</v>
      </c>
      <c r="B87" s="3" t="s">
        <v>95</v>
      </c>
      <c r="C87" s="3" t="s">
        <v>106</v>
      </c>
      <c r="D87" s="5">
        <v>1987</v>
      </c>
      <c r="E87" s="5" t="s">
        <v>16</v>
      </c>
      <c r="F87" s="5" t="s">
        <v>17</v>
      </c>
      <c r="G87" s="6">
        <f>IF(ISERROR(VLOOKUP(C87:C87,трудн!H$1:I$150,2,0)),"",VLOOKUP(C87:C87,трудн!H$1:I$150,2,0))</f>
        <v>26</v>
      </c>
      <c r="H87" s="5"/>
      <c r="I87" s="6">
        <f>IF(ISERROR(VLOOKUP(C87:C87,скор!H$1:I$150,2,0)),"",VLOOKUP(C87:C87,скор!H$1:I$150,2,0))</f>
      </c>
      <c r="J87" s="5" t="s">
        <v>9</v>
      </c>
      <c r="K87" s="1">
        <f t="shared" si="10"/>
        <v>1</v>
      </c>
      <c r="L87" s="1">
        <f t="shared" si="11"/>
        <v>0</v>
      </c>
      <c r="M87" s="1">
        <f t="shared" si="12"/>
        <v>0</v>
      </c>
      <c r="N87" s="1">
        <f t="shared" si="13"/>
        <v>0</v>
      </c>
      <c r="O87" s="1">
        <f t="shared" si="15"/>
        <v>0</v>
      </c>
    </row>
    <row r="88" spans="1:15" ht="14.25">
      <c r="A88" s="3">
        <v>85</v>
      </c>
      <c r="B88" s="3" t="s">
        <v>95</v>
      </c>
      <c r="C88" s="33" t="s">
        <v>107</v>
      </c>
      <c r="D88" s="5">
        <v>1988</v>
      </c>
      <c r="E88" s="5" t="s">
        <v>20</v>
      </c>
      <c r="F88" s="5" t="s">
        <v>17</v>
      </c>
      <c r="G88" s="6">
        <f>IF(ISERROR(VLOOKUP(C88:C88,трудн!H$1:I$150,2,0)),"",VLOOKUP(C88:C88,трудн!H$1:I$150,2,0))</f>
        <v>56</v>
      </c>
      <c r="H88" s="5" t="s">
        <v>17</v>
      </c>
      <c r="I88" s="6">
        <f>IF(ISERROR(VLOOKUP(C88:C88,скор!H$1:I$150,2,0)),"",VLOOKUP(C88:C88,скор!H$1:I$150,2,0))</f>
      </c>
      <c r="J88" s="5" t="s">
        <v>9</v>
      </c>
      <c r="K88" s="1">
        <f t="shared" si="10"/>
        <v>1</v>
      </c>
      <c r="L88" s="1">
        <f t="shared" si="11"/>
        <v>0</v>
      </c>
      <c r="M88" s="1">
        <f t="shared" si="12"/>
        <v>0</v>
      </c>
      <c r="N88" s="1">
        <f t="shared" si="13"/>
        <v>0</v>
      </c>
      <c r="O88" s="1">
        <f t="shared" si="15"/>
        <v>0</v>
      </c>
    </row>
    <row r="89" spans="1:15" ht="14.25">
      <c r="A89" s="3">
        <v>86</v>
      </c>
      <c r="B89" s="3" t="s">
        <v>95</v>
      </c>
      <c r="C89" s="33" t="s">
        <v>110</v>
      </c>
      <c r="D89" s="5">
        <v>1987</v>
      </c>
      <c r="E89" s="5">
        <v>1</v>
      </c>
      <c r="F89" s="5" t="s">
        <v>17</v>
      </c>
      <c r="G89" s="6">
        <f>IF(ISERROR(VLOOKUP(C89:C89,трудн!H$1:I$150,2,0)),"",VLOOKUP(C89:C89,трудн!H$1:I$150,2,0))</f>
      </c>
      <c r="H89" s="5"/>
      <c r="I89" s="6">
        <f>IF(ISERROR(VLOOKUP(C89:C89,скор!H$1:I$150,2,0)),"",VLOOKUP(C89:C89,скор!H$1:I$150,2,0))</f>
      </c>
      <c r="J89" s="5" t="s">
        <v>9</v>
      </c>
      <c r="K89" s="1">
        <f t="shared" si="10"/>
        <v>1</v>
      </c>
      <c r="L89" s="1">
        <f t="shared" si="11"/>
        <v>0</v>
      </c>
      <c r="M89" s="1">
        <f t="shared" si="12"/>
        <v>0</v>
      </c>
      <c r="N89" s="1">
        <f t="shared" si="13"/>
        <v>0</v>
      </c>
      <c r="O89" s="1">
        <f t="shared" si="15"/>
        <v>0</v>
      </c>
    </row>
    <row r="90" spans="1:15" ht="14.25">
      <c r="A90" s="3">
        <v>87</v>
      </c>
      <c r="B90" s="3" t="s">
        <v>95</v>
      </c>
      <c r="C90" s="33" t="s">
        <v>566</v>
      </c>
      <c r="D90" s="5">
        <v>1982</v>
      </c>
      <c r="E90" s="5" t="s">
        <v>20</v>
      </c>
      <c r="F90" s="5" t="s">
        <v>17</v>
      </c>
      <c r="G90" s="6">
        <f>IF(ISERROR(VLOOKUP(C90:C90,трудн!H$1:I$150,2,0)),"",VLOOKUP(C90:C90,трудн!H$1:I$150,2,0))</f>
      </c>
      <c r="H90" s="5"/>
      <c r="I90" s="6">
        <f>IF(ISERROR(VLOOKUP(C90:C90,скор!H$1:I$150,2,0)),"",VLOOKUP(C90:C90,скор!H$1:I$150,2,0))</f>
      </c>
      <c r="J90" s="5" t="s">
        <v>9</v>
      </c>
      <c r="K90" s="1">
        <f t="shared" si="10"/>
        <v>1</v>
      </c>
      <c r="L90" s="1">
        <f t="shared" si="11"/>
        <v>0</v>
      </c>
      <c r="M90" s="1">
        <f t="shared" si="12"/>
        <v>0</v>
      </c>
      <c r="N90" s="1">
        <f t="shared" si="13"/>
        <v>0</v>
      </c>
      <c r="O90" s="1">
        <f t="shared" si="15"/>
        <v>0</v>
      </c>
    </row>
    <row r="91" spans="1:15" ht="14.25">
      <c r="A91" s="3">
        <v>88</v>
      </c>
      <c r="B91" s="3" t="s">
        <v>95</v>
      </c>
      <c r="C91" s="33" t="s">
        <v>112</v>
      </c>
      <c r="D91" s="5">
        <v>1981</v>
      </c>
      <c r="E91" s="5" t="s">
        <v>20</v>
      </c>
      <c r="F91" s="5" t="s">
        <v>17</v>
      </c>
      <c r="G91" s="6">
        <f>IF(ISERROR(VLOOKUP(C91:C91,трудн!H$1:I$150,2,0)),"",VLOOKUP(C91:C91,трудн!H$1:I$150,2,0))</f>
        <v>7</v>
      </c>
      <c r="H91" s="5"/>
      <c r="I91" s="6">
        <f>IF(ISERROR(VLOOKUP(C91:C91,скор!H$1:I$150,2,0)),"",VLOOKUP(C91:C91,скор!H$1:I$150,2,0))</f>
      </c>
      <c r="J91" s="5" t="s">
        <v>9</v>
      </c>
      <c r="K91" s="1">
        <f t="shared" si="10"/>
        <v>1</v>
      </c>
      <c r="L91" s="1">
        <f t="shared" si="11"/>
        <v>0</v>
      </c>
      <c r="M91" s="1">
        <f t="shared" si="12"/>
        <v>0</v>
      </c>
      <c r="N91" s="1">
        <f t="shared" si="13"/>
        <v>0</v>
      </c>
      <c r="O91" s="1">
        <f t="shared" si="15"/>
        <v>0</v>
      </c>
    </row>
    <row r="92" spans="1:15" ht="14.25">
      <c r="A92" s="3">
        <v>89</v>
      </c>
      <c r="B92" s="3" t="s">
        <v>95</v>
      </c>
      <c r="C92" s="33" t="s">
        <v>567</v>
      </c>
      <c r="D92" s="5">
        <v>1991</v>
      </c>
      <c r="E92" s="5" t="s">
        <v>20</v>
      </c>
      <c r="F92" s="5"/>
      <c r="G92" s="6">
        <f>IF(ISERROR(VLOOKUP(C92:C92,трудн!H$1:I$150,2,0)),"",VLOOKUP(C92:C92,трудн!H$1:I$150,2,0))</f>
      </c>
      <c r="H92" s="5" t="s">
        <v>17</v>
      </c>
      <c r="I92" s="6">
        <f>IF(ISERROR(VLOOKUP(C92:C92,скор!H$1:I$150,2,0)),"",VLOOKUP(C92:C92,скор!H$1:I$150,2,0))</f>
        <v>9</v>
      </c>
      <c r="J92" s="5" t="s">
        <v>9</v>
      </c>
      <c r="K92" s="1">
        <f t="shared" si="10"/>
        <v>1</v>
      </c>
      <c r="L92" s="1">
        <f t="shared" si="11"/>
        <v>0</v>
      </c>
      <c r="M92" s="1">
        <f t="shared" si="12"/>
        <v>1</v>
      </c>
      <c r="N92" s="1">
        <f t="shared" si="13"/>
        <v>0</v>
      </c>
      <c r="O92" s="1">
        <f t="shared" si="15"/>
        <v>0</v>
      </c>
    </row>
    <row r="93" spans="1:15" ht="14.25">
      <c r="A93" s="3">
        <v>90</v>
      </c>
      <c r="B93" s="3" t="s">
        <v>95</v>
      </c>
      <c r="C93" s="33" t="s">
        <v>568</v>
      </c>
      <c r="D93" s="5">
        <v>1975</v>
      </c>
      <c r="E93" s="5">
        <v>1</v>
      </c>
      <c r="F93" s="5" t="s">
        <v>17</v>
      </c>
      <c r="G93" s="6">
        <f>IF(ISERROR(VLOOKUP(C93:C93,трудн!H$1:I$150,2,0)),"",VLOOKUP(C93:C93,трудн!H$1:I$150,2,0))</f>
      </c>
      <c r="H93" s="5"/>
      <c r="I93" s="6">
        <f>IF(ISERROR(VLOOKUP(C93:C93,скор!H$1:I$150,2,0)),"",VLOOKUP(C93:C93,скор!H$1:I$150,2,0))</f>
      </c>
      <c r="J93" s="5" t="s">
        <v>9</v>
      </c>
      <c r="K93" s="1">
        <f t="shared" si="10"/>
        <v>1</v>
      </c>
      <c r="L93" s="1">
        <f t="shared" si="11"/>
        <v>0</v>
      </c>
      <c r="M93" s="1">
        <f t="shared" si="12"/>
        <v>0</v>
      </c>
      <c r="N93" s="1">
        <f t="shared" si="13"/>
        <v>0</v>
      </c>
      <c r="O93" s="1">
        <f t="shared" si="15"/>
        <v>0</v>
      </c>
    </row>
    <row r="94" spans="1:15" ht="14.25">
      <c r="A94" s="3">
        <v>91</v>
      </c>
      <c r="B94" s="3" t="s">
        <v>95</v>
      </c>
      <c r="C94" s="33" t="s">
        <v>116</v>
      </c>
      <c r="D94" s="5">
        <v>1992</v>
      </c>
      <c r="E94" s="5" t="s">
        <v>20</v>
      </c>
      <c r="F94" s="5" t="s">
        <v>17</v>
      </c>
      <c r="G94" s="6">
        <f>IF(ISERROR(VLOOKUP(C94:C94,трудн!H$1:I$150,2,0)),"",VLOOKUP(C94:C94,трудн!H$1:I$150,2,0))</f>
        <v>16</v>
      </c>
      <c r="H94" s="5" t="s">
        <v>17</v>
      </c>
      <c r="I94" s="6">
        <f>IF(ISERROR(VLOOKUP(C94:C94,скор!H$1:I$150,2,0)),"",VLOOKUP(C94:C94,скор!H$1:I$150,2,0))</f>
        <v>8</v>
      </c>
      <c r="J94" s="5" t="s">
        <v>9</v>
      </c>
      <c r="K94" s="1">
        <f t="shared" si="10"/>
        <v>1</v>
      </c>
      <c r="L94" s="1">
        <f t="shared" si="11"/>
        <v>0</v>
      </c>
      <c r="M94" s="1">
        <f t="shared" si="12"/>
        <v>1</v>
      </c>
      <c r="N94" s="1">
        <f t="shared" si="13"/>
        <v>0</v>
      </c>
      <c r="O94" s="1">
        <f t="shared" si="15"/>
        <v>0</v>
      </c>
    </row>
    <row r="95" spans="1:15" ht="14.25">
      <c r="A95" s="3">
        <v>92</v>
      </c>
      <c r="B95" s="3" t="s">
        <v>95</v>
      </c>
      <c r="C95" s="33" t="s">
        <v>117</v>
      </c>
      <c r="D95" s="5">
        <v>1991</v>
      </c>
      <c r="E95" s="5" t="s">
        <v>20</v>
      </c>
      <c r="F95" s="5" t="s">
        <v>17</v>
      </c>
      <c r="G95" s="6">
        <f>IF(ISERROR(VLOOKUP(C95:C95,трудн!H$1:I$150,2,0)),"",VLOOKUP(C95:C95,трудн!H$1:I$150,2,0))</f>
      </c>
      <c r="H95" s="5"/>
      <c r="I95" s="6">
        <f>IF(ISERROR(VLOOKUP(C95:C95,скор!H$1:I$150,2,0)),"",VLOOKUP(C95:C95,скор!H$1:I$150,2,0))</f>
      </c>
      <c r="J95" s="5" t="s">
        <v>10</v>
      </c>
      <c r="K95" s="1">
        <f t="shared" si="10"/>
        <v>0</v>
      </c>
      <c r="L95" s="1">
        <f t="shared" si="11"/>
        <v>1</v>
      </c>
      <c r="M95" s="1">
        <f t="shared" si="12"/>
        <v>1</v>
      </c>
      <c r="N95" s="1">
        <f t="shared" si="13"/>
        <v>0</v>
      </c>
      <c r="O95" s="1">
        <f t="shared" si="15"/>
        <v>0</v>
      </c>
    </row>
    <row r="96" spans="1:15" ht="14.25">
      <c r="A96" s="3">
        <v>93</v>
      </c>
      <c r="B96" s="3" t="s">
        <v>95</v>
      </c>
      <c r="C96" s="33" t="s">
        <v>28</v>
      </c>
      <c r="D96" s="5">
        <v>1985</v>
      </c>
      <c r="E96" s="5">
        <v>2</v>
      </c>
      <c r="F96" s="5"/>
      <c r="G96" s="6">
        <f>IF(ISERROR(VLOOKUP(C96:C96,трудн!H$1:I$150,2,0)),"",VLOOKUP(C96:C96,трудн!H$1:I$150,2,0))</f>
      </c>
      <c r="H96" s="5" t="s">
        <v>17</v>
      </c>
      <c r="I96" s="6">
        <f>IF(ISERROR(VLOOKUP(C96:C96,скор!H$1:I$150,2,0)),"",VLOOKUP(C96:C96,скор!H$1:I$150,2,0))</f>
      </c>
      <c r="J96" s="5" t="s">
        <v>9</v>
      </c>
      <c r="K96" s="1">
        <f aca="true" t="shared" si="16" ref="K96:K116">IF(J96="м",1,0)</f>
        <v>1</v>
      </c>
      <c r="L96" s="1">
        <f aca="true" t="shared" si="17" ref="L96:L116">1-K96</f>
        <v>0</v>
      </c>
      <c r="M96" s="1">
        <f aca="true" t="shared" si="18" ref="M96:M116">IF(OR(D96=1991,D96=1992),1,0)</f>
        <v>0</v>
      </c>
      <c r="N96" s="1">
        <f aca="true" t="shared" si="19" ref="N96:N116">IF(OR(D96=1993,D96=1994),1,0)</f>
        <v>0</v>
      </c>
      <c r="O96" s="1">
        <f t="shared" si="15"/>
        <v>0</v>
      </c>
    </row>
    <row r="97" spans="1:15" ht="14.25">
      <c r="A97" s="3">
        <v>94</v>
      </c>
      <c r="B97" s="3" t="s">
        <v>95</v>
      </c>
      <c r="C97" s="33" t="s">
        <v>404</v>
      </c>
      <c r="D97" s="5">
        <v>1982</v>
      </c>
      <c r="E97" s="5" t="s">
        <v>16</v>
      </c>
      <c r="F97" s="5" t="s">
        <v>17</v>
      </c>
      <c r="G97" s="6">
        <f>IF(ISERROR(VLOOKUP(C97:C97,трудн!H$1:I$150,2,0)),"",VLOOKUP(C97:C97,трудн!H$1:I$150,2,0))</f>
        <v>28</v>
      </c>
      <c r="H97" s="5"/>
      <c r="I97" s="6">
        <f>IF(ISERROR(VLOOKUP(C97:C97,скор!H$1:I$150,2,0)),"",VLOOKUP(C97:C97,скор!H$1:I$150,2,0))</f>
      </c>
      <c r="J97" s="5" t="s">
        <v>10</v>
      </c>
      <c r="K97" s="1">
        <f t="shared" si="16"/>
        <v>0</v>
      </c>
      <c r="L97" s="1">
        <f t="shared" si="17"/>
        <v>1</v>
      </c>
      <c r="M97" s="1">
        <f t="shared" si="18"/>
        <v>0</v>
      </c>
      <c r="N97" s="1">
        <f t="shared" si="19"/>
        <v>0</v>
      </c>
      <c r="O97" s="1">
        <f t="shared" si="15"/>
        <v>0</v>
      </c>
    </row>
    <row r="98" spans="1:15" ht="14.25">
      <c r="A98" s="3">
        <v>95</v>
      </c>
      <c r="B98" s="3" t="s">
        <v>118</v>
      </c>
      <c r="C98" s="33" t="s">
        <v>119</v>
      </c>
      <c r="D98" s="5">
        <v>1986</v>
      </c>
      <c r="E98" s="5" t="s">
        <v>42</v>
      </c>
      <c r="F98" s="5" t="s">
        <v>17</v>
      </c>
      <c r="G98" s="6">
        <f>IF(ISERROR(VLOOKUP(C98:C98,трудн!H$1:I$150,2,0)),"",VLOOKUP(C98:C98,трудн!H$1:I$150,2,0))</f>
        <v>12</v>
      </c>
      <c r="H98" s="5" t="s">
        <v>17</v>
      </c>
      <c r="I98" s="6">
        <f>IF(ISERROR(VLOOKUP(C98:C98,скор!H$1:I$150,2,0)),"",VLOOKUP(C98:C98,скор!H$1:I$150,2,0))</f>
        <v>23</v>
      </c>
      <c r="J98" s="5" t="s">
        <v>9</v>
      </c>
      <c r="K98" s="1">
        <f t="shared" si="16"/>
        <v>1</v>
      </c>
      <c r="L98" s="1">
        <f t="shared" si="17"/>
        <v>0</v>
      </c>
      <c r="M98" s="1">
        <f t="shared" si="18"/>
        <v>0</v>
      </c>
      <c r="N98" s="1">
        <f t="shared" si="19"/>
        <v>0</v>
      </c>
      <c r="O98" s="1">
        <f t="shared" si="15"/>
        <v>0</v>
      </c>
    </row>
    <row r="99" spans="1:15" ht="14.25">
      <c r="A99" s="3">
        <v>96</v>
      </c>
      <c r="B99" s="3" t="s">
        <v>118</v>
      </c>
      <c r="C99" s="33" t="s">
        <v>120</v>
      </c>
      <c r="D99" s="5">
        <v>1986</v>
      </c>
      <c r="E99" s="5" t="s">
        <v>56</v>
      </c>
      <c r="F99" s="5" t="s">
        <v>17</v>
      </c>
      <c r="G99" s="6">
        <f>IF(ISERROR(VLOOKUP(C99:C99,трудн!H$1:I$150,2,0)),"",VLOOKUP(C99:C99,трудн!H$1:I$150,2,0))</f>
        <v>7</v>
      </c>
      <c r="H99" s="5" t="s">
        <v>17</v>
      </c>
      <c r="I99" s="6">
        <f>IF(ISERROR(VLOOKUP(C99:C99,скор!H$1:I$150,2,0)),"",VLOOKUP(C99:C99,скор!H$1:I$150,2,0))</f>
        <v>18</v>
      </c>
      <c r="J99" s="5" t="s">
        <v>10</v>
      </c>
      <c r="K99" s="1">
        <f t="shared" si="16"/>
        <v>0</v>
      </c>
      <c r="L99" s="1">
        <f t="shared" si="17"/>
        <v>1</v>
      </c>
      <c r="M99" s="1">
        <f t="shared" si="18"/>
        <v>0</v>
      </c>
      <c r="N99" s="1">
        <f t="shared" si="19"/>
        <v>0</v>
      </c>
      <c r="O99" s="1">
        <f t="shared" si="15"/>
        <v>0</v>
      </c>
    </row>
    <row r="100" spans="1:15" ht="14.25">
      <c r="A100" s="3">
        <v>97</v>
      </c>
      <c r="B100" s="3" t="s">
        <v>118</v>
      </c>
      <c r="C100" s="33" t="s">
        <v>161</v>
      </c>
      <c r="D100" s="5">
        <v>1990</v>
      </c>
      <c r="E100" s="5" t="s">
        <v>56</v>
      </c>
      <c r="F100" s="5"/>
      <c r="G100" s="6">
        <f>IF(ISERROR(VLOOKUP(C100:C100,трудн!H$1:I$150,2,0)),"",VLOOKUP(C100:C100,трудн!H$1:I$150,2,0))</f>
        <v>28</v>
      </c>
      <c r="H100" s="5" t="s">
        <v>17</v>
      </c>
      <c r="I100" s="6">
        <f>IF(ISERROR(VLOOKUP(C100:C100,скор!H$1:I$150,2,0)),"",VLOOKUP(C100:C100,скор!H$1:I$150,2,0))</f>
        <v>6</v>
      </c>
      <c r="J100" s="5" t="s">
        <v>9</v>
      </c>
      <c r="K100" s="1">
        <f t="shared" si="16"/>
        <v>1</v>
      </c>
      <c r="L100" s="1">
        <f t="shared" si="17"/>
        <v>0</v>
      </c>
      <c r="M100" s="1">
        <f t="shared" si="18"/>
        <v>0</v>
      </c>
      <c r="N100" s="1">
        <f t="shared" si="19"/>
        <v>0</v>
      </c>
      <c r="O100" s="1">
        <f t="shared" si="15"/>
        <v>0</v>
      </c>
    </row>
    <row r="101" spans="1:15" ht="14.25">
      <c r="A101" s="3">
        <v>98</v>
      </c>
      <c r="B101" s="3" t="s">
        <v>118</v>
      </c>
      <c r="C101" s="33" t="s">
        <v>162</v>
      </c>
      <c r="D101" s="5">
        <v>1993</v>
      </c>
      <c r="E101" s="5" t="s">
        <v>20</v>
      </c>
      <c r="F101" s="5" t="s">
        <v>17</v>
      </c>
      <c r="G101" s="6">
        <f>IF(ISERROR(VLOOKUP(C101:C101,трудн!H$1:I$150,2,0)),"",VLOOKUP(C101:C101,трудн!H$1:I$150,2,0))</f>
      </c>
      <c r="H101" s="5" t="s">
        <v>17</v>
      </c>
      <c r="I101" s="6">
        <f>IF(ISERROR(VLOOKUP(C101:C101,скор!H$1:I$150,2,0)),"",VLOOKUP(C101:C101,скор!H$1:I$150,2,0))</f>
        <v>34</v>
      </c>
      <c r="J101" s="5" t="s">
        <v>9</v>
      </c>
      <c r="K101" s="1">
        <f t="shared" si="16"/>
        <v>1</v>
      </c>
      <c r="L101" s="1">
        <f t="shared" si="17"/>
        <v>0</v>
      </c>
      <c r="M101" s="1">
        <f t="shared" si="18"/>
        <v>0</v>
      </c>
      <c r="N101" s="1">
        <f t="shared" si="19"/>
        <v>1</v>
      </c>
      <c r="O101" s="1">
        <f t="shared" si="15"/>
        <v>0</v>
      </c>
    </row>
    <row r="102" spans="1:15" ht="14.25">
      <c r="A102" s="3">
        <v>99</v>
      </c>
      <c r="B102" s="3" t="s">
        <v>118</v>
      </c>
      <c r="C102" s="33" t="s">
        <v>163</v>
      </c>
      <c r="D102" s="5">
        <v>1990</v>
      </c>
      <c r="E102" s="5" t="s">
        <v>20</v>
      </c>
      <c r="F102" s="5"/>
      <c r="G102" s="6">
        <f>IF(ISERROR(VLOOKUP(C102:C102,трудн!H$1:I$150,2,0)),"",VLOOKUP(C102:C102,трудн!H$1:I$150,2,0))</f>
      </c>
      <c r="H102" s="5" t="s">
        <v>17</v>
      </c>
      <c r="I102" s="6">
        <f>IF(ISERROR(VLOOKUP(C102:C102,скор!H$1:I$150,2,0)),"",VLOOKUP(C102:C102,скор!H$1:I$150,2,0))</f>
        <v>9</v>
      </c>
      <c r="J102" s="5" t="s">
        <v>10</v>
      </c>
      <c r="K102" s="1">
        <f t="shared" si="16"/>
        <v>0</v>
      </c>
      <c r="L102" s="1">
        <f t="shared" si="17"/>
        <v>1</v>
      </c>
      <c r="M102" s="1">
        <f t="shared" si="18"/>
        <v>0</v>
      </c>
      <c r="N102" s="1">
        <f t="shared" si="19"/>
        <v>0</v>
      </c>
      <c r="O102" s="1">
        <f t="shared" si="15"/>
        <v>0</v>
      </c>
    </row>
    <row r="103" spans="1:15" ht="14.25">
      <c r="A103" s="3">
        <v>100</v>
      </c>
      <c r="B103" s="3" t="s">
        <v>118</v>
      </c>
      <c r="C103" s="33" t="s">
        <v>121</v>
      </c>
      <c r="D103" s="5">
        <v>1988</v>
      </c>
      <c r="E103" s="5" t="s">
        <v>20</v>
      </c>
      <c r="F103" s="5" t="s">
        <v>17</v>
      </c>
      <c r="G103" s="6">
        <f>IF(ISERROR(VLOOKUP(C103:C103,трудн!H$1:I$150,2,0)),"",VLOOKUP(C103:C103,трудн!H$1:I$150,2,0))</f>
        <v>12</v>
      </c>
      <c r="H103" s="5" t="s">
        <v>17</v>
      </c>
      <c r="I103" s="6">
        <f>IF(ISERROR(VLOOKUP(C103:C103,скор!H$1:I$150,2,0)),"",VLOOKUP(C103:C103,скор!H$1:I$150,2,0))</f>
        <v>12</v>
      </c>
      <c r="J103" s="5" t="s">
        <v>9</v>
      </c>
      <c r="K103" s="1">
        <f t="shared" si="16"/>
        <v>1</v>
      </c>
      <c r="L103" s="1">
        <f t="shared" si="17"/>
        <v>0</v>
      </c>
      <c r="M103" s="1">
        <f t="shared" si="18"/>
        <v>0</v>
      </c>
      <c r="N103" s="1">
        <f t="shared" si="19"/>
        <v>0</v>
      </c>
      <c r="O103" s="1">
        <f t="shared" si="15"/>
        <v>0</v>
      </c>
    </row>
    <row r="104" spans="1:15" ht="14.25">
      <c r="A104" s="3">
        <v>101</v>
      </c>
      <c r="B104" s="3" t="s">
        <v>118</v>
      </c>
      <c r="C104" s="33" t="s">
        <v>164</v>
      </c>
      <c r="D104" s="5">
        <v>1990</v>
      </c>
      <c r="E104" s="5" t="s">
        <v>20</v>
      </c>
      <c r="F104" s="5"/>
      <c r="G104" s="6">
        <f>IF(ISERROR(VLOOKUP(C104:C104,трудн!H$1:I$150,2,0)),"",VLOOKUP(C104:C104,трудн!H$1:I$150,2,0))</f>
        <v>75</v>
      </c>
      <c r="H104" s="5" t="s">
        <v>17</v>
      </c>
      <c r="I104" s="6">
        <f>IF(ISERROR(VLOOKUP(C104:C104,скор!H$1:I$150,2,0)),"",VLOOKUP(C104:C104,скор!H$1:I$150,2,0))</f>
        <v>10</v>
      </c>
      <c r="J104" s="5" t="s">
        <v>9</v>
      </c>
      <c r="K104" s="1">
        <f t="shared" si="16"/>
        <v>1</v>
      </c>
      <c r="L104" s="1">
        <f t="shared" si="17"/>
        <v>0</v>
      </c>
      <c r="M104" s="1">
        <f t="shared" si="18"/>
        <v>0</v>
      </c>
      <c r="N104" s="1">
        <f t="shared" si="19"/>
        <v>0</v>
      </c>
      <c r="O104" s="1">
        <f t="shared" si="15"/>
        <v>0</v>
      </c>
    </row>
    <row r="105" spans="1:15" ht="14.25">
      <c r="A105" s="3">
        <v>102</v>
      </c>
      <c r="B105" s="3" t="s">
        <v>118</v>
      </c>
      <c r="C105" s="34" t="s">
        <v>165</v>
      </c>
      <c r="D105" s="34">
        <v>1991</v>
      </c>
      <c r="E105" s="34" t="s">
        <v>16</v>
      </c>
      <c r="F105" s="5"/>
      <c r="G105" s="6">
        <f>IF(ISERROR(VLOOKUP(C105:C105,трудн!H$1:I$150,2,0)),"",VLOOKUP(C105:C105,трудн!H$1:I$150,2,0))</f>
      </c>
      <c r="H105" s="5" t="s">
        <v>17</v>
      </c>
      <c r="I105" s="6">
        <f>IF(ISERROR(VLOOKUP(C105:C105,скор!H$1:I$150,2,0)),"",VLOOKUP(C105:C105,скор!H$1:I$150,2,0))</f>
        <v>30</v>
      </c>
      <c r="J105" s="5" t="s">
        <v>10</v>
      </c>
      <c r="K105" s="1">
        <f t="shared" si="16"/>
        <v>0</v>
      </c>
      <c r="L105" s="1">
        <f t="shared" si="17"/>
        <v>1</v>
      </c>
      <c r="M105" s="1">
        <f t="shared" si="18"/>
        <v>1</v>
      </c>
      <c r="N105" s="1">
        <f t="shared" si="19"/>
        <v>0</v>
      </c>
      <c r="O105" s="1">
        <f t="shared" si="15"/>
        <v>0</v>
      </c>
    </row>
    <row r="106" spans="1:15" ht="14.25">
      <c r="A106" s="3">
        <v>103</v>
      </c>
      <c r="B106" s="3" t="s">
        <v>118</v>
      </c>
      <c r="C106" t="s">
        <v>124</v>
      </c>
      <c r="D106" s="34">
        <v>1988</v>
      </c>
      <c r="E106" s="34" t="s">
        <v>16</v>
      </c>
      <c r="F106" s="5" t="s">
        <v>17</v>
      </c>
      <c r="G106" s="6">
        <f>IF(ISERROR(VLOOKUP(C106:C106,трудн!H$1:I$150,2,0)),"",VLOOKUP(C106:C106,трудн!H$1:I$150,2,0))</f>
        <v>32</v>
      </c>
      <c r="H106" s="5"/>
      <c r="I106" s="6">
        <f>IF(ISERROR(VLOOKUP(C106:C106,скор!H$1:I$150,2,0)),"",VLOOKUP(C106:C106,скор!H$1:I$150,2,0))</f>
      </c>
      <c r="J106" s="5" t="s">
        <v>10</v>
      </c>
      <c r="K106" s="1">
        <f t="shared" si="16"/>
        <v>0</v>
      </c>
      <c r="L106" s="1">
        <f t="shared" si="17"/>
        <v>1</v>
      </c>
      <c r="M106" s="1">
        <f t="shared" si="18"/>
        <v>0</v>
      </c>
      <c r="N106" s="1">
        <f t="shared" si="19"/>
        <v>0</v>
      </c>
      <c r="O106" s="1">
        <f t="shared" si="15"/>
        <v>0</v>
      </c>
    </row>
    <row r="107" spans="1:15" ht="14.25">
      <c r="A107" s="3">
        <v>104</v>
      </c>
      <c r="B107" s="3" t="s">
        <v>118</v>
      </c>
      <c r="C107" s="33" t="s">
        <v>166</v>
      </c>
      <c r="D107" s="5">
        <v>1988</v>
      </c>
      <c r="E107" s="5" t="s">
        <v>16</v>
      </c>
      <c r="F107" s="5" t="s">
        <v>17</v>
      </c>
      <c r="G107" s="6">
        <f>IF(ISERROR(VLOOKUP(C107:C107,трудн!H$1:I$150,2,0)),"",VLOOKUP(C107:C107,трудн!H$1:I$150,2,0))</f>
        <v>20</v>
      </c>
      <c r="H107" s="5"/>
      <c r="I107" s="6">
        <f>IF(ISERROR(VLOOKUP(C107:C107,скор!H$1:I$150,2,0)),"",VLOOKUP(C107:C107,скор!H$1:I$150,2,0))</f>
        <v>54</v>
      </c>
      <c r="J107" s="5" t="s">
        <v>10</v>
      </c>
      <c r="K107" s="1">
        <f t="shared" si="16"/>
        <v>0</v>
      </c>
      <c r="L107" s="1">
        <f t="shared" si="17"/>
        <v>1</v>
      </c>
      <c r="M107" s="1">
        <f t="shared" si="18"/>
        <v>0</v>
      </c>
      <c r="N107" s="1">
        <f t="shared" si="19"/>
        <v>0</v>
      </c>
      <c r="O107" s="1">
        <f t="shared" si="15"/>
        <v>0</v>
      </c>
    </row>
    <row r="108" spans="1:15" ht="14.25">
      <c r="A108" s="3">
        <v>105</v>
      </c>
      <c r="B108" s="3" t="s">
        <v>118</v>
      </c>
      <c r="C108" s="33" t="s">
        <v>125</v>
      </c>
      <c r="D108" s="5">
        <v>1991</v>
      </c>
      <c r="E108" s="5" t="s">
        <v>16</v>
      </c>
      <c r="F108" s="5" t="s">
        <v>17</v>
      </c>
      <c r="G108" s="6">
        <f>IF(ISERROR(VLOOKUP(C108:C108,трудн!H$1:I$150,2,0)),"",VLOOKUP(C108:C108,трудн!H$1:I$150,2,0))</f>
        <v>32</v>
      </c>
      <c r="H108" s="5" t="s">
        <v>17</v>
      </c>
      <c r="I108" s="6">
        <f>IF(ISERROR(VLOOKUP(C108:C108,скор!H$1:I$150,2,0)),"",VLOOKUP(C108:C108,скор!H$1:I$150,2,0))</f>
        <v>31</v>
      </c>
      <c r="J108" s="5" t="s">
        <v>9</v>
      </c>
      <c r="K108" s="1">
        <f t="shared" si="16"/>
        <v>1</v>
      </c>
      <c r="L108" s="1">
        <f t="shared" si="17"/>
        <v>0</v>
      </c>
      <c r="M108" s="1">
        <f t="shared" si="18"/>
        <v>1</v>
      </c>
      <c r="N108" s="1">
        <f t="shared" si="19"/>
        <v>0</v>
      </c>
      <c r="O108" s="1">
        <f t="shared" si="15"/>
        <v>0</v>
      </c>
    </row>
    <row r="109" spans="1:15" ht="14.25">
      <c r="A109" s="3">
        <v>106</v>
      </c>
      <c r="B109" s="3" t="s">
        <v>118</v>
      </c>
      <c r="C109" s="33" t="s">
        <v>167</v>
      </c>
      <c r="D109" s="5">
        <v>1994</v>
      </c>
      <c r="E109" s="5" t="s">
        <v>16</v>
      </c>
      <c r="F109" s="5" t="s">
        <v>17</v>
      </c>
      <c r="G109" s="6">
        <f>IF(ISERROR(VLOOKUP(C109:C109,трудн!H$1:I$150,2,0)),"",VLOOKUP(C109:C109,трудн!H$1:I$150,2,0))</f>
        <v>75</v>
      </c>
      <c r="H109" s="5"/>
      <c r="I109" s="6">
        <f>IF(ISERROR(VLOOKUP(C109:C109,скор!H$1:I$150,2,0)),"",VLOOKUP(C109:C109,скор!H$1:I$150,2,0))</f>
      </c>
      <c r="J109" s="5" t="s">
        <v>9</v>
      </c>
      <c r="K109" s="1">
        <f t="shared" si="16"/>
        <v>1</v>
      </c>
      <c r="L109" s="1">
        <f t="shared" si="17"/>
        <v>0</v>
      </c>
      <c r="M109" s="1">
        <f t="shared" si="18"/>
        <v>0</v>
      </c>
      <c r="N109" s="1">
        <f t="shared" si="19"/>
        <v>1</v>
      </c>
      <c r="O109" s="1">
        <f t="shared" si="15"/>
        <v>0</v>
      </c>
    </row>
    <row r="110" spans="1:16" ht="14.25">
      <c r="A110" s="3">
        <v>107</v>
      </c>
      <c r="B110" s="17" t="s">
        <v>118</v>
      </c>
      <c r="C110" s="35" t="s">
        <v>168</v>
      </c>
      <c r="D110" s="19">
        <v>1994</v>
      </c>
      <c r="E110" s="19" t="s">
        <v>16</v>
      </c>
      <c r="F110" s="19"/>
      <c r="G110" s="44">
        <f>IF(ISERROR(VLOOKUP(C110:C110,трудн!H$1:I$150,2,0)),"",VLOOKUP(C110:C110,трудн!H$1:I$150,2,0))</f>
      </c>
      <c r="H110" s="45" t="s">
        <v>17</v>
      </c>
      <c r="I110" s="44">
        <f>IF(ISERROR(VLOOKUP(C110:C110,скор!H$1:I$150,2,0)),"",VLOOKUP(C110:C110,скор!H$1:I$150,2,0))</f>
      </c>
      <c r="J110" s="19" t="s">
        <v>9</v>
      </c>
      <c r="K110" s="21">
        <f t="shared" si="16"/>
        <v>1</v>
      </c>
      <c r="L110" s="21">
        <f t="shared" si="17"/>
        <v>0</v>
      </c>
      <c r="M110" s="21">
        <f t="shared" si="18"/>
        <v>0</v>
      </c>
      <c r="N110" s="21">
        <f t="shared" si="19"/>
        <v>1</v>
      </c>
      <c r="O110" s="21">
        <f t="shared" si="15"/>
        <v>0</v>
      </c>
      <c r="P110" s="21" t="s">
        <v>169</v>
      </c>
    </row>
    <row r="111" spans="1:16" ht="14.25">
      <c r="A111" s="3">
        <v>108</v>
      </c>
      <c r="B111" s="3" t="s">
        <v>126</v>
      </c>
      <c r="C111" s="33" t="s">
        <v>127</v>
      </c>
      <c r="D111" s="5">
        <v>1994</v>
      </c>
      <c r="E111" s="5">
        <v>1</v>
      </c>
      <c r="F111" s="5" t="s">
        <v>17</v>
      </c>
      <c r="G111" s="6">
        <f>IF(ISERROR(VLOOKUP(C111:C111,трудн!H$1:I$150,2,0)),"",VLOOKUP(C111:C111,трудн!H$1:I$150,2,0))</f>
      </c>
      <c r="H111" s="5" t="s">
        <v>17</v>
      </c>
      <c r="I111" s="6">
        <f>IF(ISERROR(VLOOKUP(C111:C111,скор!H$1:I$150,2,0)),"",VLOOKUP(C111:C111,скор!H$1:I$150,2,0))</f>
      </c>
      <c r="J111" s="5" t="s">
        <v>9</v>
      </c>
      <c r="K111" s="1">
        <f t="shared" si="16"/>
        <v>1</v>
      </c>
      <c r="L111" s="1">
        <f t="shared" si="17"/>
        <v>0</v>
      </c>
      <c r="M111" s="1">
        <f t="shared" si="18"/>
        <v>0</v>
      </c>
      <c r="N111" s="1">
        <f t="shared" si="19"/>
        <v>1</v>
      </c>
      <c r="O111" s="1">
        <f t="shared" si="15"/>
        <v>0</v>
      </c>
      <c r="P111" s="36"/>
    </row>
    <row r="112" spans="1:16" ht="14.25">
      <c r="A112" s="3">
        <v>109</v>
      </c>
      <c r="B112" s="3" t="s">
        <v>126</v>
      </c>
      <c r="C112" s="33" t="s">
        <v>128</v>
      </c>
      <c r="D112" s="5">
        <v>1993</v>
      </c>
      <c r="E112" s="5">
        <v>1</v>
      </c>
      <c r="F112" s="5" t="s">
        <v>17</v>
      </c>
      <c r="G112" s="6">
        <f>IF(ISERROR(VLOOKUP(C112:C112,трудн!H$1:I$150,2,0)),"",VLOOKUP(C112:C112,трудн!H$1:I$150,2,0))</f>
      </c>
      <c r="H112" s="5" t="s">
        <v>17</v>
      </c>
      <c r="I112" s="6">
        <f>IF(ISERROR(VLOOKUP(C112:C112,скор!H$1:I$150,2,0)),"",VLOOKUP(C112:C112,скор!H$1:I$150,2,0))</f>
      </c>
      <c r="J112" s="5" t="s">
        <v>9</v>
      </c>
      <c r="K112" s="1">
        <f t="shared" si="16"/>
        <v>1</v>
      </c>
      <c r="L112" s="1">
        <f t="shared" si="17"/>
        <v>0</v>
      </c>
      <c r="M112" s="1">
        <f t="shared" si="18"/>
        <v>0</v>
      </c>
      <c r="N112" s="1">
        <f t="shared" si="19"/>
        <v>1</v>
      </c>
      <c r="O112" s="1">
        <f t="shared" si="15"/>
        <v>0</v>
      </c>
      <c r="P112" s="36"/>
    </row>
    <row r="113" spans="1:16" ht="14.25">
      <c r="A113" s="3">
        <v>110</v>
      </c>
      <c r="B113" s="3" t="s">
        <v>126</v>
      </c>
      <c r="C113" s="33" t="s">
        <v>129</v>
      </c>
      <c r="D113" s="5">
        <v>1994</v>
      </c>
      <c r="E113" s="5">
        <v>1</v>
      </c>
      <c r="F113" s="5" t="s">
        <v>17</v>
      </c>
      <c r="G113" s="6">
        <f>IF(ISERROR(VLOOKUP(C113:C113,трудн!H$1:I$150,2,0)),"",VLOOKUP(C113:C113,трудн!H$1:I$150,2,0))</f>
      </c>
      <c r="H113" s="5" t="s">
        <v>17</v>
      </c>
      <c r="I113" s="6">
        <f>IF(ISERROR(VLOOKUP(C113:C113,скор!H$1:I$150,2,0)),"",VLOOKUP(C113:C113,скор!H$1:I$150,2,0))</f>
      </c>
      <c r="J113" s="5" t="s">
        <v>9</v>
      </c>
      <c r="K113" s="1">
        <f t="shared" si="16"/>
        <v>1</v>
      </c>
      <c r="L113" s="1">
        <f t="shared" si="17"/>
        <v>0</v>
      </c>
      <c r="M113" s="1">
        <f t="shared" si="18"/>
        <v>0</v>
      </c>
      <c r="N113" s="1">
        <f t="shared" si="19"/>
        <v>1</v>
      </c>
      <c r="O113" s="1">
        <f t="shared" si="15"/>
        <v>0</v>
      </c>
      <c r="P113" s="36"/>
    </row>
    <row r="114" spans="1:16" ht="14.25">
      <c r="A114" s="3">
        <v>111</v>
      </c>
      <c r="B114" s="3" t="s">
        <v>126</v>
      </c>
      <c r="C114" s="33" t="s">
        <v>130</v>
      </c>
      <c r="D114" s="5">
        <v>1992</v>
      </c>
      <c r="E114" s="5">
        <v>1</v>
      </c>
      <c r="F114" s="5" t="s">
        <v>17</v>
      </c>
      <c r="G114" s="6">
        <f>IF(ISERROR(VLOOKUP(C114:C114,трудн!H$1:I$150,2,0)),"",VLOOKUP(C114:C114,трудн!H$1:I$150,2,0))</f>
      </c>
      <c r="H114" s="5" t="s">
        <v>17</v>
      </c>
      <c r="I114" s="6">
        <f>IF(ISERROR(VLOOKUP(C114:C114,скор!H$1:I$150,2,0)),"",VLOOKUP(C114:C114,скор!H$1:I$150,2,0))</f>
      </c>
      <c r="J114" s="5" t="s">
        <v>9</v>
      </c>
      <c r="K114" s="1">
        <f t="shared" si="16"/>
        <v>1</v>
      </c>
      <c r="L114" s="1">
        <f t="shared" si="17"/>
        <v>0</v>
      </c>
      <c r="M114" s="1">
        <f t="shared" si="18"/>
        <v>1</v>
      </c>
      <c r="N114" s="1">
        <f t="shared" si="19"/>
        <v>0</v>
      </c>
      <c r="O114" s="1">
        <f t="shared" si="15"/>
        <v>0</v>
      </c>
      <c r="P114" s="36"/>
    </row>
    <row r="115" spans="1:16" ht="14.25">
      <c r="A115" s="3">
        <v>112</v>
      </c>
      <c r="B115" s="38" t="s">
        <v>126</v>
      </c>
      <c r="C115" s="39" t="s">
        <v>131</v>
      </c>
      <c r="D115" s="10">
        <v>1995</v>
      </c>
      <c r="E115" s="10">
        <v>1</v>
      </c>
      <c r="F115" s="10" t="s">
        <v>17</v>
      </c>
      <c r="G115" s="6">
        <f>IF(ISERROR(VLOOKUP(C115:C115,трудн!H$1:I$150,2,0)),"",VLOOKUP(C115:C115,трудн!H$1:I$150,2,0))</f>
      </c>
      <c r="H115" s="10" t="s">
        <v>17</v>
      </c>
      <c r="I115" s="6">
        <f>IF(ISERROR(VLOOKUP(C115:C115,скор!H$1:I$150,2,0)),"",VLOOKUP(C115:C115,скор!H$1:I$150,2,0))</f>
      </c>
      <c r="J115" s="10" t="s">
        <v>9</v>
      </c>
      <c r="K115" s="36">
        <f t="shared" si="16"/>
        <v>1</v>
      </c>
      <c r="L115" s="36">
        <f t="shared" si="17"/>
        <v>0</v>
      </c>
      <c r="M115" s="36">
        <f t="shared" si="18"/>
        <v>0</v>
      </c>
      <c r="N115" s="36">
        <f t="shared" si="19"/>
        <v>0</v>
      </c>
      <c r="O115" s="36">
        <f t="shared" si="15"/>
        <v>1</v>
      </c>
      <c r="P115" s="1" t="s">
        <v>441</v>
      </c>
    </row>
    <row r="116" spans="1:16" ht="14.25">
      <c r="A116" s="3">
        <v>113</v>
      </c>
      <c r="B116" s="38" t="s">
        <v>126</v>
      </c>
      <c r="C116" s="39" t="s">
        <v>132</v>
      </c>
      <c r="D116" s="10">
        <v>1996</v>
      </c>
      <c r="E116" s="10">
        <v>2</v>
      </c>
      <c r="F116" s="10" t="s">
        <v>17</v>
      </c>
      <c r="G116" s="6">
        <f>IF(ISERROR(VLOOKUP(C116:C116,трудн!H$1:I$150,2,0)),"",VLOOKUP(C116:C116,трудн!H$1:I$150,2,0))</f>
      </c>
      <c r="H116" s="10" t="s">
        <v>17</v>
      </c>
      <c r="I116" s="6">
        <f>IF(ISERROR(VLOOKUP(C116:C116,скор!H$1:I$150,2,0)),"",VLOOKUP(C116:C116,скор!H$1:I$150,2,0))</f>
      </c>
      <c r="J116" s="10" t="s">
        <v>9</v>
      </c>
      <c r="K116" s="36">
        <f t="shared" si="16"/>
        <v>1</v>
      </c>
      <c r="L116" s="36">
        <f t="shared" si="17"/>
        <v>0</v>
      </c>
      <c r="M116" s="36">
        <f t="shared" si="18"/>
        <v>0</v>
      </c>
      <c r="N116" s="36">
        <f t="shared" si="19"/>
        <v>0</v>
      </c>
      <c r="O116" s="36">
        <f t="shared" si="15"/>
        <v>1</v>
      </c>
      <c r="P116" s="1" t="s">
        <v>441</v>
      </c>
    </row>
    <row r="117" spans="11:14" ht="12.75">
      <c r="K117" s="1">
        <f>SUM(K4:K116)</f>
        <v>72</v>
      </c>
      <c r="L117" s="1">
        <f>SUM(L4:L116)</f>
        <v>41</v>
      </c>
      <c r="M117" s="1">
        <f>SUM(M4:M116)</f>
        <v>19</v>
      </c>
      <c r="N117" s="1">
        <f>SUM(N4:N116)</f>
        <v>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&amp;C&amp;"Arial,Обычный"&amp;10&amp;A</oddHeader>
    <oddFooter>&amp;C&amp;"Arial,Обычный"&amp;10Страница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25"/>
  <sheetViews>
    <sheetView zoomScalePageLayoutView="0" workbookViewId="0" topLeftCell="A94">
      <selection activeCell="B3" sqref="B3"/>
    </sheetView>
  </sheetViews>
  <sheetFormatPr defaultColWidth="10.5" defaultRowHeight="14.25"/>
  <cols>
    <col min="1" max="3" width="10.5" style="0" customWidth="1"/>
    <col min="4" max="4" width="22.19921875" style="0" customWidth="1"/>
    <col min="5" max="6" width="10.5" style="0" customWidth="1"/>
    <col min="7" max="7" width="21.09765625" style="0" customWidth="1"/>
    <col min="8" max="8" width="15.69921875" style="0" customWidth="1"/>
  </cols>
  <sheetData>
    <row r="1" spans="2:9" ht="14.25">
      <c r="B1" t="s">
        <v>170</v>
      </c>
      <c r="C1" t="s">
        <v>171</v>
      </c>
      <c r="D1" t="str">
        <f aca="true" t="shared" si="0" ref="D1:D32">CONCATENATE(B1:B1," ",C1)</f>
        <v>Абрамчук Юлия</v>
      </c>
      <c r="E1" t="s">
        <v>172</v>
      </c>
      <c r="F1" s="34">
        <v>1</v>
      </c>
      <c r="G1" t="s">
        <v>55</v>
      </c>
      <c r="H1" s="37" t="s">
        <v>172</v>
      </c>
      <c r="I1" s="34">
        <v>1</v>
      </c>
    </row>
    <row r="2" spans="2:9" ht="14.25">
      <c r="B2" t="s">
        <v>173</v>
      </c>
      <c r="C2" t="s">
        <v>174</v>
      </c>
      <c r="D2" t="str">
        <f t="shared" si="0"/>
        <v>Бибик Ольга</v>
      </c>
      <c r="E2" t="s">
        <v>175</v>
      </c>
      <c r="F2">
        <v>2</v>
      </c>
      <c r="G2" t="s">
        <v>41</v>
      </c>
      <c r="H2" t="s">
        <v>175</v>
      </c>
      <c r="I2">
        <v>2</v>
      </c>
    </row>
    <row r="3" spans="2:9" ht="14.25">
      <c r="B3" t="s">
        <v>177</v>
      </c>
      <c r="C3" t="s">
        <v>178</v>
      </c>
      <c r="D3" t="str">
        <f t="shared" si="0"/>
        <v>Балакирева Александра</v>
      </c>
      <c r="E3" t="s">
        <v>95</v>
      </c>
      <c r="F3" s="34">
        <v>3</v>
      </c>
      <c r="G3" t="s">
        <v>96</v>
      </c>
      <c r="H3" t="s">
        <v>95</v>
      </c>
      <c r="I3" s="34">
        <v>3</v>
      </c>
    </row>
    <row r="4" spans="2:9" ht="14.25">
      <c r="B4" t="s">
        <v>179</v>
      </c>
      <c r="C4" t="s">
        <v>180</v>
      </c>
      <c r="D4" t="str">
        <f t="shared" si="0"/>
        <v>Галлямова Анна</v>
      </c>
      <c r="E4" t="s">
        <v>181</v>
      </c>
      <c r="F4">
        <v>4</v>
      </c>
      <c r="G4" t="s">
        <v>120</v>
      </c>
      <c r="H4" t="s">
        <v>181</v>
      </c>
      <c r="I4">
        <v>4</v>
      </c>
    </row>
    <row r="5" spans="2:9" ht="14.25">
      <c r="B5" t="s">
        <v>183</v>
      </c>
      <c r="C5" t="s">
        <v>184</v>
      </c>
      <c r="D5" t="str">
        <f t="shared" si="0"/>
        <v>Черешнева Яна</v>
      </c>
      <c r="E5" t="s">
        <v>95</v>
      </c>
      <c r="F5">
        <v>5</v>
      </c>
      <c r="G5" t="s">
        <v>366</v>
      </c>
      <c r="H5" t="s">
        <v>95</v>
      </c>
      <c r="I5">
        <v>5</v>
      </c>
    </row>
    <row r="6" spans="2:9" ht="14.25">
      <c r="B6" t="s">
        <v>185</v>
      </c>
      <c r="C6" t="s">
        <v>186</v>
      </c>
      <c r="D6" t="str">
        <f t="shared" si="0"/>
        <v>Титова Наталья</v>
      </c>
      <c r="E6" t="s">
        <v>187</v>
      </c>
      <c r="F6">
        <v>6</v>
      </c>
      <c r="G6" t="s">
        <v>19</v>
      </c>
      <c r="H6" t="s">
        <v>187</v>
      </c>
      <c r="I6">
        <v>6</v>
      </c>
    </row>
    <row r="7" spans="2:9" ht="14.25">
      <c r="B7" t="s">
        <v>188</v>
      </c>
      <c r="C7" t="s">
        <v>189</v>
      </c>
      <c r="D7" t="str">
        <f t="shared" si="0"/>
        <v>Фахритдинова Динара</v>
      </c>
      <c r="E7" t="s">
        <v>21</v>
      </c>
      <c r="F7">
        <v>7</v>
      </c>
      <c r="G7" t="s">
        <v>22</v>
      </c>
      <c r="H7" t="s">
        <v>21</v>
      </c>
      <c r="I7">
        <v>7</v>
      </c>
    </row>
    <row r="8" spans="2:9" ht="14.25">
      <c r="B8" t="s">
        <v>190</v>
      </c>
      <c r="C8" t="s">
        <v>191</v>
      </c>
      <c r="D8" t="str">
        <f t="shared" si="0"/>
        <v>Беломестнова Мария</v>
      </c>
      <c r="E8" t="s">
        <v>192</v>
      </c>
      <c r="F8">
        <v>8</v>
      </c>
      <c r="G8" t="s">
        <v>50</v>
      </c>
      <c r="H8" t="s">
        <v>192</v>
      </c>
      <c r="I8">
        <v>8</v>
      </c>
    </row>
    <row r="9" spans="2:9" ht="14.25">
      <c r="B9" t="s">
        <v>193</v>
      </c>
      <c r="C9" t="s">
        <v>194</v>
      </c>
      <c r="D9" t="str">
        <f t="shared" si="0"/>
        <v>Андреева Екатерина</v>
      </c>
      <c r="E9" t="s">
        <v>172</v>
      </c>
      <c r="F9">
        <v>9</v>
      </c>
      <c r="G9" t="s">
        <v>57</v>
      </c>
      <c r="H9" t="s">
        <v>172</v>
      </c>
      <c r="I9">
        <v>9</v>
      </c>
    </row>
    <row r="10" spans="2:9" ht="14.25">
      <c r="B10" t="s">
        <v>195</v>
      </c>
      <c r="C10" t="s">
        <v>196</v>
      </c>
      <c r="D10" t="str">
        <f t="shared" si="0"/>
        <v>Терентьева Галина</v>
      </c>
      <c r="E10" t="s">
        <v>175</v>
      </c>
      <c r="F10">
        <v>10</v>
      </c>
      <c r="G10" t="s">
        <v>40</v>
      </c>
      <c r="H10" t="s">
        <v>175</v>
      </c>
      <c r="I10">
        <v>10</v>
      </c>
    </row>
    <row r="11" spans="2:9" ht="14.25">
      <c r="B11" t="s">
        <v>197</v>
      </c>
      <c r="C11" t="s">
        <v>174</v>
      </c>
      <c r="D11" t="str">
        <f t="shared" si="0"/>
        <v>Морозкина Ольга</v>
      </c>
      <c r="E11" t="s">
        <v>175</v>
      </c>
      <c r="F11">
        <v>11</v>
      </c>
      <c r="G11" t="s">
        <v>367</v>
      </c>
      <c r="H11" t="s">
        <v>175</v>
      </c>
      <c r="I11">
        <v>11</v>
      </c>
    </row>
    <row r="12" spans="2:9" ht="14.25">
      <c r="B12" t="s">
        <v>198</v>
      </c>
      <c r="C12" t="s">
        <v>199</v>
      </c>
      <c r="D12" t="str">
        <f t="shared" si="0"/>
        <v>Шелеметьева Татьяна</v>
      </c>
      <c r="E12" t="s">
        <v>181</v>
      </c>
      <c r="F12">
        <v>12</v>
      </c>
      <c r="G12" t="s">
        <v>368</v>
      </c>
      <c r="H12" t="s">
        <v>181</v>
      </c>
      <c r="I12">
        <v>12</v>
      </c>
    </row>
    <row r="13" spans="2:9" ht="14.25">
      <c r="B13" t="s">
        <v>200</v>
      </c>
      <c r="C13" t="s">
        <v>201</v>
      </c>
      <c r="D13" t="str">
        <f t="shared" si="0"/>
        <v>Богданова Евгения</v>
      </c>
      <c r="E13" t="s">
        <v>202</v>
      </c>
      <c r="F13">
        <v>13</v>
      </c>
      <c r="G13" t="s">
        <v>369</v>
      </c>
      <c r="H13" t="s">
        <v>202</v>
      </c>
      <c r="I13">
        <v>13</v>
      </c>
    </row>
    <row r="14" spans="2:9" ht="14.25">
      <c r="B14" t="s">
        <v>203</v>
      </c>
      <c r="C14" t="s">
        <v>204</v>
      </c>
      <c r="D14" t="str">
        <f t="shared" si="0"/>
        <v>Гайдамакина Алина</v>
      </c>
      <c r="E14" t="s">
        <v>172</v>
      </c>
      <c r="F14">
        <v>14</v>
      </c>
      <c r="G14" t="s">
        <v>152</v>
      </c>
      <c r="H14" t="s">
        <v>172</v>
      </c>
      <c r="I14">
        <v>14</v>
      </c>
    </row>
    <row r="15" spans="2:9" ht="14.25">
      <c r="B15" t="s">
        <v>193</v>
      </c>
      <c r="C15" t="s">
        <v>205</v>
      </c>
      <c r="D15" t="str">
        <f t="shared" si="0"/>
        <v>Андреева Алёна</v>
      </c>
      <c r="E15" t="s">
        <v>175</v>
      </c>
      <c r="F15">
        <v>15</v>
      </c>
      <c r="G15" t="s">
        <v>370</v>
      </c>
      <c r="H15" t="s">
        <v>175</v>
      </c>
      <c r="I15">
        <v>15</v>
      </c>
    </row>
    <row r="16" spans="2:9" ht="14.25">
      <c r="B16" t="s">
        <v>206</v>
      </c>
      <c r="C16" t="s">
        <v>174</v>
      </c>
      <c r="D16" t="str">
        <f t="shared" si="0"/>
        <v>Щельникова Ольга</v>
      </c>
      <c r="E16" t="s">
        <v>175</v>
      </c>
      <c r="F16">
        <v>16</v>
      </c>
      <c r="G16" t="s">
        <v>38</v>
      </c>
      <c r="H16" t="s">
        <v>175</v>
      </c>
      <c r="I16">
        <v>16</v>
      </c>
    </row>
    <row r="17" spans="2:9" ht="14.25">
      <c r="B17" t="s">
        <v>371</v>
      </c>
      <c r="C17" t="s">
        <v>205</v>
      </c>
      <c r="D17" t="str">
        <f t="shared" si="0"/>
        <v>Вяткина (Воробьёва) Алёна</v>
      </c>
      <c r="E17" t="s">
        <v>181</v>
      </c>
      <c r="F17">
        <v>17</v>
      </c>
      <c r="G17" t="s">
        <v>124</v>
      </c>
      <c r="H17" t="s">
        <v>181</v>
      </c>
      <c r="I17">
        <v>17</v>
      </c>
    </row>
    <row r="18" spans="2:9" ht="14.25">
      <c r="B18" t="s">
        <v>207</v>
      </c>
      <c r="C18" t="s">
        <v>199</v>
      </c>
      <c r="D18" t="str">
        <f t="shared" si="0"/>
        <v>Тарасова Татьяна</v>
      </c>
      <c r="E18" t="s">
        <v>208</v>
      </c>
      <c r="F18">
        <v>18</v>
      </c>
      <c r="G18" t="s">
        <v>372</v>
      </c>
      <c r="H18" t="s">
        <v>208</v>
      </c>
      <c r="I18">
        <v>18</v>
      </c>
    </row>
    <row r="19" spans="2:9" ht="14.25">
      <c r="B19" t="s">
        <v>209</v>
      </c>
      <c r="C19" t="s">
        <v>171</v>
      </c>
      <c r="D19" t="str">
        <f t="shared" si="0"/>
        <v>Ячник Юлия</v>
      </c>
      <c r="E19" t="s">
        <v>175</v>
      </c>
      <c r="F19">
        <v>19</v>
      </c>
      <c r="G19" t="s">
        <v>373</v>
      </c>
      <c r="H19" t="s">
        <v>175</v>
      </c>
      <c r="I19">
        <v>19</v>
      </c>
    </row>
    <row r="20" spans="2:9" ht="14.25">
      <c r="B20" t="s">
        <v>210</v>
      </c>
      <c r="C20" t="s">
        <v>201</v>
      </c>
      <c r="D20" t="str">
        <f t="shared" si="0"/>
        <v>Маламид Евгения</v>
      </c>
      <c r="E20" t="s">
        <v>211</v>
      </c>
      <c r="F20">
        <v>20</v>
      </c>
      <c r="G20" t="s">
        <v>374</v>
      </c>
      <c r="H20" t="s">
        <v>211</v>
      </c>
      <c r="I20">
        <v>20</v>
      </c>
    </row>
    <row r="21" spans="2:9" ht="14.25">
      <c r="B21" t="s">
        <v>212</v>
      </c>
      <c r="C21" t="s">
        <v>213</v>
      </c>
      <c r="D21" t="str">
        <f t="shared" si="0"/>
        <v>Сафарьянц Нина</v>
      </c>
      <c r="E21" t="s">
        <v>172</v>
      </c>
      <c r="F21">
        <v>21</v>
      </c>
      <c r="G21" t="s">
        <v>66</v>
      </c>
      <c r="H21" t="s">
        <v>172</v>
      </c>
      <c r="I21">
        <v>21</v>
      </c>
    </row>
    <row r="22" spans="2:9" ht="14.25">
      <c r="B22" t="s">
        <v>214</v>
      </c>
      <c r="C22" t="s">
        <v>180</v>
      </c>
      <c r="D22" t="str">
        <f t="shared" si="0"/>
        <v>Цыганова Анна</v>
      </c>
      <c r="E22" t="s">
        <v>175</v>
      </c>
      <c r="F22">
        <v>22</v>
      </c>
      <c r="G22" t="s">
        <v>35</v>
      </c>
      <c r="H22" t="s">
        <v>175</v>
      </c>
      <c r="I22">
        <v>22</v>
      </c>
    </row>
    <row r="23" spans="2:9" ht="14.25">
      <c r="B23" t="s">
        <v>215</v>
      </c>
      <c r="C23" t="s">
        <v>216</v>
      </c>
      <c r="D23" t="str">
        <f t="shared" si="0"/>
        <v>Бурыкина Марина</v>
      </c>
      <c r="E23" t="s">
        <v>175</v>
      </c>
      <c r="F23">
        <v>23</v>
      </c>
      <c r="G23" t="s">
        <v>375</v>
      </c>
      <c r="H23" t="s">
        <v>175</v>
      </c>
      <c r="I23">
        <v>23</v>
      </c>
    </row>
    <row r="24" spans="2:9" ht="14.25">
      <c r="B24" t="s">
        <v>217</v>
      </c>
      <c r="C24" t="s">
        <v>191</v>
      </c>
      <c r="D24" t="str">
        <f t="shared" si="0"/>
        <v>Агафонова Мария</v>
      </c>
      <c r="E24" t="s">
        <v>95</v>
      </c>
      <c r="F24">
        <v>24</v>
      </c>
      <c r="G24" t="s">
        <v>376</v>
      </c>
      <c r="H24" t="s">
        <v>95</v>
      </c>
      <c r="I24">
        <v>24</v>
      </c>
    </row>
    <row r="25" spans="2:9" ht="14.25">
      <c r="B25" t="s">
        <v>218</v>
      </c>
      <c r="C25" t="s">
        <v>186</v>
      </c>
      <c r="D25" t="str">
        <f t="shared" si="0"/>
        <v>Безбородова Наталья</v>
      </c>
      <c r="E25" t="s">
        <v>219</v>
      </c>
      <c r="F25">
        <v>24</v>
      </c>
      <c r="G25" t="s">
        <v>377</v>
      </c>
      <c r="H25" t="s">
        <v>219</v>
      </c>
      <c r="I25">
        <v>24</v>
      </c>
    </row>
    <row r="26" spans="2:9" ht="14.25">
      <c r="B26" t="s">
        <v>220</v>
      </c>
      <c r="C26" t="s">
        <v>199</v>
      </c>
      <c r="D26" t="str">
        <f t="shared" si="0"/>
        <v>Обручева Татьяна</v>
      </c>
      <c r="E26" t="s">
        <v>95</v>
      </c>
      <c r="F26">
        <v>24</v>
      </c>
      <c r="G26" t="s">
        <v>378</v>
      </c>
      <c r="H26" t="s">
        <v>95</v>
      </c>
      <c r="I26">
        <v>24</v>
      </c>
    </row>
    <row r="27" spans="2:9" ht="14.25">
      <c r="B27" t="s">
        <v>221</v>
      </c>
      <c r="C27" t="s">
        <v>222</v>
      </c>
      <c r="D27" t="str">
        <f t="shared" si="0"/>
        <v>Маслакова Анастасия</v>
      </c>
      <c r="E27" t="s">
        <v>223</v>
      </c>
      <c r="F27">
        <v>27</v>
      </c>
      <c r="G27" t="s">
        <v>379</v>
      </c>
      <c r="H27" t="s">
        <v>223</v>
      </c>
      <c r="I27">
        <v>27</v>
      </c>
    </row>
    <row r="28" spans="2:9" ht="14.25">
      <c r="B28" t="s">
        <v>224</v>
      </c>
      <c r="C28" t="s">
        <v>174</v>
      </c>
      <c r="D28" t="str">
        <f t="shared" si="0"/>
        <v>Яковлева Ольга</v>
      </c>
      <c r="E28" t="s">
        <v>208</v>
      </c>
      <c r="F28">
        <v>27</v>
      </c>
      <c r="G28" t="s">
        <v>380</v>
      </c>
      <c r="H28" t="s">
        <v>208</v>
      </c>
      <c r="I28">
        <v>27</v>
      </c>
    </row>
    <row r="29" spans="2:9" ht="14.25">
      <c r="B29" t="s">
        <v>225</v>
      </c>
      <c r="C29" t="s">
        <v>226</v>
      </c>
      <c r="D29" t="str">
        <f t="shared" si="0"/>
        <v>Кузьменко Ирина</v>
      </c>
      <c r="E29" t="s">
        <v>175</v>
      </c>
      <c r="F29">
        <v>29</v>
      </c>
      <c r="G29" t="s">
        <v>381</v>
      </c>
      <c r="H29" t="s">
        <v>175</v>
      </c>
      <c r="I29">
        <v>29</v>
      </c>
    </row>
    <row r="30" spans="2:9" ht="14.25">
      <c r="B30" t="s">
        <v>227</v>
      </c>
      <c r="C30" t="s">
        <v>222</v>
      </c>
      <c r="D30" t="str">
        <f t="shared" si="0"/>
        <v>Артюхова Анастасия</v>
      </c>
      <c r="E30" t="s">
        <v>219</v>
      </c>
      <c r="F30">
        <v>30</v>
      </c>
      <c r="G30" t="s">
        <v>382</v>
      </c>
      <c r="H30" t="s">
        <v>219</v>
      </c>
      <c r="I30">
        <v>30</v>
      </c>
    </row>
    <row r="31" spans="2:9" ht="14.25">
      <c r="B31" t="s">
        <v>228</v>
      </c>
      <c r="C31" t="s">
        <v>171</v>
      </c>
      <c r="D31" t="str">
        <f t="shared" si="0"/>
        <v>Троепольская Юлия</v>
      </c>
      <c r="E31" t="s">
        <v>95</v>
      </c>
      <c r="F31">
        <v>31</v>
      </c>
      <c r="G31" t="s">
        <v>117</v>
      </c>
      <c r="H31" t="s">
        <v>95</v>
      </c>
      <c r="I31">
        <v>31</v>
      </c>
    </row>
    <row r="32" spans="2:9" ht="14.25">
      <c r="B32" t="s">
        <v>229</v>
      </c>
      <c r="C32" t="s">
        <v>230</v>
      </c>
      <c r="D32" t="str">
        <f t="shared" si="0"/>
        <v>Алексеева Ксения</v>
      </c>
      <c r="E32" t="s">
        <v>223</v>
      </c>
      <c r="F32">
        <v>32</v>
      </c>
      <c r="G32" t="s">
        <v>383</v>
      </c>
      <c r="H32" t="s">
        <v>223</v>
      </c>
      <c r="I32">
        <v>32</v>
      </c>
    </row>
    <row r="33" spans="2:9" ht="14.25">
      <c r="B33" t="s">
        <v>231</v>
      </c>
      <c r="C33" t="s">
        <v>201</v>
      </c>
      <c r="D33" t="str">
        <f aca="true" t="shared" si="1" ref="D33:D64">CONCATENATE(B33:B33," ",C33)</f>
        <v>Валеева Евгения</v>
      </c>
      <c r="E33" t="s">
        <v>232</v>
      </c>
      <c r="F33">
        <v>32</v>
      </c>
      <c r="G33" t="s">
        <v>44</v>
      </c>
      <c r="H33" t="s">
        <v>232</v>
      </c>
      <c r="I33">
        <v>32</v>
      </c>
    </row>
    <row r="34" spans="2:9" ht="14.25">
      <c r="B34" t="s">
        <v>233</v>
      </c>
      <c r="C34" t="s">
        <v>230</v>
      </c>
      <c r="D34" t="str">
        <f t="shared" si="1"/>
        <v>Полехина Ксения</v>
      </c>
      <c r="E34" t="s">
        <v>175</v>
      </c>
      <c r="F34">
        <v>34</v>
      </c>
      <c r="G34" t="s">
        <v>384</v>
      </c>
      <c r="H34" t="s">
        <v>175</v>
      </c>
      <c r="I34">
        <v>34</v>
      </c>
    </row>
    <row r="35" spans="2:9" ht="14.25">
      <c r="B35" t="s">
        <v>234</v>
      </c>
      <c r="C35" t="s">
        <v>235</v>
      </c>
      <c r="D35" t="str">
        <f t="shared" si="1"/>
        <v>Макшакова Елена</v>
      </c>
      <c r="E35" t="s">
        <v>175</v>
      </c>
      <c r="F35">
        <v>35</v>
      </c>
      <c r="G35" t="s">
        <v>385</v>
      </c>
      <c r="H35" t="s">
        <v>175</v>
      </c>
      <c r="I35">
        <v>35</v>
      </c>
    </row>
    <row r="36" spans="2:9" ht="14.25">
      <c r="B36" t="s">
        <v>236</v>
      </c>
      <c r="C36" t="s">
        <v>237</v>
      </c>
      <c r="D36" t="str">
        <f t="shared" si="1"/>
        <v>Кривошеева Вероника</v>
      </c>
      <c r="E36" t="s">
        <v>202</v>
      </c>
      <c r="F36">
        <v>36</v>
      </c>
      <c r="G36" t="s">
        <v>386</v>
      </c>
      <c r="H36" t="s">
        <v>202</v>
      </c>
      <c r="I36">
        <v>36</v>
      </c>
    </row>
    <row r="37" spans="2:9" ht="14.25">
      <c r="B37" t="s">
        <v>238</v>
      </c>
      <c r="C37" t="s">
        <v>171</v>
      </c>
      <c r="D37" t="str">
        <f t="shared" si="1"/>
        <v>Евко Юлия</v>
      </c>
      <c r="E37" t="s">
        <v>239</v>
      </c>
      <c r="F37">
        <v>37</v>
      </c>
      <c r="G37" t="s">
        <v>387</v>
      </c>
      <c r="H37" t="s">
        <v>239</v>
      </c>
      <c r="I37">
        <v>37</v>
      </c>
    </row>
    <row r="38" spans="2:9" ht="14.25">
      <c r="B38" t="s">
        <v>241</v>
      </c>
      <c r="C38" t="s">
        <v>171</v>
      </c>
      <c r="D38" t="str">
        <f t="shared" si="1"/>
        <v>Калина Юлия</v>
      </c>
      <c r="E38" t="s">
        <v>219</v>
      </c>
      <c r="F38">
        <v>38</v>
      </c>
      <c r="G38" t="s">
        <v>92</v>
      </c>
      <c r="H38" t="s">
        <v>219</v>
      </c>
      <c r="I38">
        <v>38</v>
      </c>
    </row>
    <row r="39" spans="2:9" ht="14.25">
      <c r="B39" t="s">
        <v>242</v>
      </c>
      <c r="C39" t="s">
        <v>194</v>
      </c>
      <c r="D39" t="str">
        <f t="shared" si="1"/>
        <v>Веретенина Екатерина</v>
      </c>
      <c r="E39" t="s">
        <v>202</v>
      </c>
      <c r="F39">
        <v>39</v>
      </c>
      <c r="G39" t="s">
        <v>388</v>
      </c>
      <c r="H39" t="s">
        <v>202</v>
      </c>
      <c r="I39">
        <v>39</v>
      </c>
    </row>
    <row r="40" spans="2:9" ht="14.25">
      <c r="B40" t="s">
        <v>243</v>
      </c>
      <c r="C40" t="s">
        <v>174</v>
      </c>
      <c r="D40" t="str">
        <f t="shared" si="1"/>
        <v>Башкирцеа Ольга</v>
      </c>
      <c r="E40" t="s">
        <v>202</v>
      </c>
      <c r="F40">
        <v>40</v>
      </c>
      <c r="G40" t="s">
        <v>389</v>
      </c>
      <c r="H40" t="s">
        <v>202</v>
      </c>
      <c r="I40">
        <v>40</v>
      </c>
    </row>
    <row r="41" spans="2:9" ht="14.25">
      <c r="B41" t="s">
        <v>244</v>
      </c>
      <c r="C41" t="s">
        <v>204</v>
      </c>
      <c r="D41" t="str">
        <f t="shared" si="1"/>
        <v>Руденко Алина</v>
      </c>
      <c r="E41" t="s">
        <v>245</v>
      </c>
      <c r="F41">
        <v>41</v>
      </c>
      <c r="G41" t="s">
        <v>390</v>
      </c>
      <c r="H41" t="s">
        <v>245</v>
      </c>
      <c r="I41">
        <v>41</v>
      </c>
    </row>
    <row r="42" spans="2:9" ht="14.25">
      <c r="B42" t="s">
        <v>246</v>
      </c>
      <c r="C42" t="s">
        <v>194</v>
      </c>
      <c r="D42" t="str">
        <f t="shared" si="1"/>
        <v>Королькова Екатерина</v>
      </c>
      <c r="E42" t="s">
        <v>175</v>
      </c>
      <c r="F42">
        <v>42</v>
      </c>
      <c r="G42" t="s">
        <v>391</v>
      </c>
      <c r="H42" t="s">
        <v>175</v>
      </c>
      <c r="I42">
        <v>42</v>
      </c>
    </row>
    <row r="43" spans="2:9" ht="14.25">
      <c r="B43" t="s">
        <v>247</v>
      </c>
      <c r="C43" t="s">
        <v>171</v>
      </c>
      <c r="D43" t="str">
        <f t="shared" si="1"/>
        <v>Левочкина Юлия</v>
      </c>
      <c r="E43" t="s">
        <v>175</v>
      </c>
      <c r="F43">
        <v>43</v>
      </c>
      <c r="G43" t="s">
        <v>392</v>
      </c>
      <c r="H43" t="s">
        <v>175</v>
      </c>
      <c r="I43">
        <v>43</v>
      </c>
    </row>
    <row r="44" spans="2:9" ht="14.25">
      <c r="B44" t="s">
        <v>248</v>
      </c>
      <c r="C44" t="s">
        <v>180</v>
      </c>
      <c r="D44" t="str">
        <f t="shared" si="1"/>
        <v>Данилина Анна</v>
      </c>
      <c r="E44" t="s">
        <v>232</v>
      </c>
      <c r="F44">
        <v>44</v>
      </c>
      <c r="G44" t="s">
        <v>393</v>
      </c>
      <c r="H44" t="s">
        <v>232</v>
      </c>
      <c r="I44">
        <v>44</v>
      </c>
    </row>
    <row r="45" spans="2:9" ht="14.25">
      <c r="B45" t="s">
        <v>249</v>
      </c>
      <c r="C45" t="s">
        <v>250</v>
      </c>
      <c r="D45" t="str">
        <f t="shared" si="1"/>
        <v>Новикова Валерия</v>
      </c>
      <c r="E45" t="s">
        <v>172</v>
      </c>
      <c r="F45">
        <v>44</v>
      </c>
      <c r="G45" t="s">
        <v>61</v>
      </c>
      <c r="H45" t="s">
        <v>172</v>
      </c>
      <c r="I45">
        <v>44</v>
      </c>
    </row>
    <row r="46" spans="2:9" ht="14.25">
      <c r="B46" t="s">
        <v>251</v>
      </c>
      <c r="C46" t="s">
        <v>252</v>
      </c>
      <c r="D46" t="str">
        <f t="shared" si="1"/>
        <v>Степанова Наталия</v>
      </c>
      <c r="E46" t="s">
        <v>253</v>
      </c>
      <c r="F46">
        <v>46</v>
      </c>
      <c r="G46" t="s">
        <v>145</v>
      </c>
      <c r="H46" t="s">
        <v>253</v>
      </c>
      <c r="I46">
        <v>46</v>
      </c>
    </row>
    <row r="47" spans="2:9" ht="14.25">
      <c r="B47" t="s">
        <v>254</v>
      </c>
      <c r="C47" t="s">
        <v>255</v>
      </c>
      <c r="D47" t="str">
        <f t="shared" si="1"/>
        <v>Корнева Валентина</v>
      </c>
      <c r="E47" t="s">
        <v>172</v>
      </c>
      <c r="F47">
        <v>47</v>
      </c>
      <c r="G47" t="s">
        <v>394</v>
      </c>
      <c r="H47" t="s">
        <v>172</v>
      </c>
      <c r="I47">
        <v>47</v>
      </c>
    </row>
    <row r="48" spans="2:9" ht="14.25">
      <c r="B48" t="s">
        <v>256</v>
      </c>
      <c r="C48" t="s">
        <v>186</v>
      </c>
      <c r="D48" t="str">
        <f t="shared" si="1"/>
        <v>Анисимова Наталья</v>
      </c>
      <c r="E48" t="s">
        <v>95</v>
      </c>
      <c r="F48">
        <v>48</v>
      </c>
      <c r="G48" t="s">
        <v>395</v>
      </c>
      <c r="H48" t="s">
        <v>95</v>
      </c>
      <c r="I48">
        <v>48</v>
      </c>
    </row>
    <row r="49" spans="2:9" ht="14.25">
      <c r="B49" t="s">
        <v>257</v>
      </c>
      <c r="C49" t="s">
        <v>178</v>
      </c>
      <c r="D49" t="str">
        <f t="shared" si="1"/>
        <v>Головина Александра</v>
      </c>
      <c r="E49" t="s">
        <v>181</v>
      </c>
      <c r="F49">
        <v>49</v>
      </c>
      <c r="G49" t="s">
        <v>123</v>
      </c>
      <c r="H49" t="s">
        <v>181</v>
      </c>
      <c r="I49">
        <v>49</v>
      </c>
    </row>
    <row r="50" spans="2:9" ht="14.25">
      <c r="B50" t="s">
        <v>258</v>
      </c>
      <c r="C50" t="s">
        <v>259</v>
      </c>
      <c r="D50" t="str">
        <f t="shared" si="1"/>
        <v>Шаталова Елизавета</v>
      </c>
      <c r="E50" t="s">
        <v>211</v>
      </c>
      <c r="F50">
        <v>50</v>
      </c>
      <c r="G50" t="s">
        <v>72</v>
      </c>
      <c r="H50" t="s">
        <v>211</v>
      </c>
      <c r="I50">
        <v>50</v>
      </c>
    </row>
    <row r="51" spans="2:9" ht="14.25">
      <c r="B51" t="s">
        <v>260</v>
      </c>
      <c r="C51" t="s">
        <v>261</v>
      </c>
      <c r="D51" t="str">
        <f t="shared" si="1"/>
        <v>Бадалян Людмила</v>
      </c>
      <c r="E51" t="s">
        <v>211</v>
      </c>
      <c r="F51">
        <v>51</v>
      </c>
      <c r="G51" t="s">
        <v>74</v>
      </c>
      <c r="H51" t="s">
        <v>211</v>
      </c>
      <c r="I51">
        <v>51</v>
      </c>
    </row>
    <row r="52" spans="2:9" ht="14.25">
      <c r="B52" t="s">
        <v>262</v>
      </c>
      <c r="C52" t="s">
        <v>263</v>
      </c>
      <c r="D52" t="str">
        <f t="shared" si="1"/>
        <v>Гайдаш Кристина</v>
      </c>
      <c r="E52" t="s">
        <v>181</v>
      </c>
      <c r="F52">
        <v>52</v>
      </c>
      <c r="G52" t="s">
        <v>396</v>
      </c>
      <c r="H52" t="s">
        <v>181</v>
      </c>
      <c r="I52">
        <v>52</v>
      </c>
    </row>
    <row r="53" spans="2:9" ht="14.25">
      <c r="B53" t="s">
        <v>179</v>
      </c>
      <c r="C53" t="s">
        <v>264</v>
      </c>
      <c r="D53" t="str">
        <f t="shared" si="1"/>
        <v>Галлямова Надежда</v>
      </c>
      <c r="E53" t="s">
        <v>181</v>
      </c>
      <c r="F53">
        <v>53</v>
      </c>
      <c r="G53" t="s">
        <v>166</v>
      </c>
      <c r="H53" t="s">
        <v>181</v>
      </c>
      <c r="I53">
        <v>53</v>
      </c>
    </row>
    <row r="54" spans="2:9" ht="14.25">
      <c r="B54" t="s">
        <v>265</v>
      </c>
      <c r="C54" t="s">
        <v>180</v>
      </c>
      <c r="D54" t="str">
        <f t="shared" si="1"/>
        <v>Микушкина Анна</v>
      </c>
      <c r="E54" t="s">
        <v>172</v>
      </c>
      <c r="F54">
        <v>53</v>
      </c>
      <c r="G54" t="s">
        <v>155</v>
      </c>
      <c r="H54" t="s">
        <v>172</v>
      </c>
      <c r="I54">
        <v>53</v>
      </c>
    </row>
    <row r="55" spans="2:9" ht="14.25">
      <c r="B55" t="s">
        <v>257</v>
      </c>
      <c r="C55" t="s">
        <v>194</v>
      </c>
      <c r="D55" t="str">
        <f t="shared" si="1"/>
        <v>Головина Екатерина</v>
      </c>
      <c r="E55" t="s">
        <v>181</v>
      </c>
      <c r="F55">
        <v>55</v>
      </c>
      <c r="G55" t="s">
        <v>122</v>
      </c>
      <c r="H55" t="s">
        <v>181</v>
      </c>
      <c r="I55">
        <v>55</v>
      </c>
    </row>
    <row r="56" spans="2:9" ht="14.25">
      <c r="B56" t="s">
        <v>266</v>
      </c>
      <c r="C56" t="s">
        <v>186</v>
      </c>
      <c r="D56" t="str">
        <f t="shared" si="1"/>
        <v>Королева Наталья</v>
      </c>
      <c r="E56" t="s">
        <v>95</v>
      </c>
      <c r="F56">
        <v>56</v>
      </c>
      <c r="G56" t="s">
        <v>397</v>
      </c>
      <c r="H56" t="s">
        <v>95</v>
      </c>
      <c r="I56">
        <v>56</v>
      </c>
    </row>
    <row r="57" spans="2:9" ht="14.25">
      <c r="B57" t="s">
        <v>267</v>
      </c>
      <c r="C57" t="s">
        <v>264</v>
      </c>
      <c r="D57" t="str">
        <f t="shared" si="1"/>
        <v>Кирикова Надежда</v>
      </c>
      <c r="E57" t="s">
        <v>268</v>
      </c>
      <c r="F57">
        <v>57</v>
      </c>
      <c r="G57" t="s">
        <v>398</v>
      </c>
      <c r="H57" t="s">
        <v>268</v>
      </c>
      <c r="I57">
        <v>57</v>
      </c>
    </row>
    <row r="58" spans="2:9" ht="14.25">
      <c r="B58" t="s">
        <v>269</v>
      </c>
      <c r="C58" t="s">
        <v>235</v>
      </c>
      <c r="D58" t="str">
        <f t="shared" si="1"/>
        <v>Соломатова Елена</v>
      </c>
      <c r="E58" t="s">
        <v>175</v>
      </c>
      <c r="F58">
        <v>58</v>
      </c>
      <c r="G58" t="s">
        <v>399</v>
      </c>
      <c r="H58" t="s">
        <v>175</v>
      </c>
      <c r="I58">
        <v>58</v>
      </c>
    </row>
    <row r="59" spans="2:9" ht="14.25">
      <c r="B59" t="s">
        <v>270</v>
      </c>
      <c r="C59" t="s">
        <v>255</v>
      </c>
      <c r="D59" t="str">
        <f t="shared" si="1"/>
        <v>Юрина Валентина</v>
      </c>
      <c r="E59" t="s">
        <v>181</v>
      </c>
      <c r="F59">
        <v>59</v>
      </c>
      <c r="G59" t="s">
        <v>400</v>
      </c>
      <c r="H59" t="s">
        <v>181</v>
      </c>
      <c r="I59">
        <v>59</v>
      </c>
    </row>
    <row r="60" spans="2:9" ht="14.25">
      <c r="B60" t="s">
        <v>271</v>
      </c>
      <c r="C60" t="s">
        <v>199</v>
      </c>
      <c r="D60" t="str">
        <f t="shared" si="1"/>
        <v>Кулинич Татьяна</v>
      </c>
      <c r="E60" t="s">
        <v>175</v>
      </c>
      <c r="F60">
        <v>60</v>
      </c>
      <c r="G60" t="s">
        <v>401</v>
      </c>
      <c r="H60" t="s">
        <v>175</v>
      </c>
      <c r="I60">
        <v>60</v>
      </c>
    </row>
    <row r="61" spans="2:9" ht="14.25">
      <c r="B61" t="s">
        <v>272</v>
      </c>
      <c r="C61" t="s">
        <v>180</v>
      </c>
      <c r="D61" t="str">
        <f t="shared" si="1"/>
        <v>Агапонова Анна</v>
      </c>
      <c r="E61" t="s">
        <v>95</v>
      </c>
      <c r="F61">
        <v>61</v>
      </c>
      <c r="G61" t="s">
        <v>402</v>
      </c>
      <c r="H61" t="s">
        <v>95</v>
      </c>
      <c r="I61">
        <v>61</v>
      </c>
    </row>
    <row r="62" spans="2:9" ht="14.25">
      <c r="B62" t="s">
        <v>257</v>
      </c>
      <c r="C62" t="s">
        <v>255</v>
      </c>
      <c r="D62" t="str">
        <f t="shared" si="1"/>
        <v>Головина Валентина</v>
      </c>
      <c r="E62" t="s">
        <v>95</v>
      </c>
      <c r="F62">
        <v>61</v>
      </c>
      <c r="G62" t="s">
        <v>100</v>
      </c>
      <c r="H62" t="s">
        <v>95</v>
      </c>
      <c r="I62">
        <v>61</v>
      </c>
    </row>
    <row r="63" spans="2:9" ht="14.25">
      <c r="B63" t="s">
        <v>273</v>
      </c>
      <c r="C63" t="s">
        <v>171</v>
      </c>
      <c r="D63" t="str">
        <f t="shared" si="1"/>
        <v>Зайцева Юлия</v>
      </c>
      <c r="E63" t="s">
        <v>274</v>
      </c>
      <c r="F63">
        <v>63</v>
      </c>
      <c r="G63" t="s">
        <v>403</v>
      </c>
      <c r="H63" t="s">
        <v>274</v>
      </c>
      <c r="I63">
        <v>63</v>
      </c>
    </row>
    <row r="64" spans="2:9" ht="14.25">
      <c r="B64" t="s">
        <v>275</v>
      </c>
      <c r="C64" t="s">
        <v>216</v>
      </c>
      <c r="D64" t="str">
        <f t="shared" si="1"/>
        <v>Федченко Марина</v>
      </c>
      <c r="E64" t="s">
        <v>95</v>
      </c>
      <c r="F64">
        <v>64</v>
      </c>
      <c r="G64" t="s">
        <v>404</v>
      </c>
      <c r="H64" t="s">
        <v>95</v>
      </c>
      <c r="I64">
        <v>64</v>
      </c>
    </row>
    <row r="65" ht="14.25"/>
    <row r="66" spans="2:9" ht="14.25">
      <c r="B66" t="s">
        <v>276</v>
      </c>
      <c r="C66" t="s">
        <v>277</v>
      </c>
      <c r="D66" t="str">
        <f aca="true" t="shared" si="2" ref="D66:D97">CONCATENATE(B66:B66," ",C66)</f>
        <v>Шарафутдинов Дмитрий</v>
      </c>
      <c r="E66" t="s">
        <v>181</v>
      </c>
      <c r="F66">
        <v>1</v>
      </c>
      <c r="G66" t="s">
        <v>119</v>
      </c>
      <c r="H66" t="s">
        <v>181</v>
      </c>
      <c r="I66">
        <v>1</v>
      </c>
    </row>
    <row r="67" spans="2:9" ht="14.25">
      <c r="B67" t="s">
        <v>278</v>
      </c>
      <c r="C67" t="s">
        <v>279</v>
      </c>
      <c r="D67" t="str">
        <f t="shared" si="2"/>
        <v>Рубцов Алексей</v>
      </c>
      <c r="E67" t="s">
        <v>95</v>
      </c>
      <c r="F67">
        <v>2</v>
      </c>
      <c r="G67" t="s">
        <v>405</v>
      </c>
      <c r="H67" t="s">
        <v>95</v>
      </c>
      <c r="I67">
        <v>2</v>
      </c>
    </row>
    <row r="68" spans="2:9" ht="14.25">
      <c r="B68" t="s">
        <v>280</v>
      </c>
      <c r="C68" t="s">
        <v>281</v>
      </c>
      <c r="D68" t="str">
        <f t="shared" si="2"/>
        <v>Гельманов Рустам</v>
      </c>
      <c r="E68" t="s">
        <v>95</v>
      </c>
      <c r="F68">
        <v>3</v>
      </c>
      <c r="G68" t="s">
        <v>406</v>
      </c>
      <c r="H68" t="s">
        <v>95</v>
      </c>
      <c r="I68">
        <v>3</v>
      </c>
    </row>
    <row r="69" spans="2:9" ht="14.25">
      <c r="B69" t="s">
        <v>282</v>
      </c>
      <c r="C69" t="s">
        <v>283</v>
      </c>
      <c r="D69" t="str">
        <f t="shared" si="2"/>
        <v>Козлов Виктор</v>
      </c>
      <c r="E69" t="s">
        <v>175</v>
      </c>
      <c r="F69">
        <v>4</v>
      </c>
      <c r="G69" t="s">
        <v>39</v>
      </c>
      <c r="H69" t="s">
        <v>175</v>
      </c>
      <c r="I69">
        <v>4</v>
      </c>
    </row>
    <row r="70" spans="2:9" ht="14.25">
      <c r="B70" t="s">
        <v>284</v>
      </c>
      <c r="C70" t="s">
        <v>285</v>
      </c>
      <c r="D70" t="str">
        <f t="shared" si="2"/>
        <v>Черников Михаил</v>
      </c>
      <c r="E70" t="s">
        <v>211</v>
      </c>
      <c r="F70">
        <v>5</v>
      </c>
      <c r="G70" t="s">
        <v>407</v>
      </c>
      <c r="H70" t="s">
        <v>211</v>
      </c>
      <c r="I70">
        <v>5</v>
      </c>
    </row>
    <row r="71" spans="2:9" ht="14.25">
      <c r="B71" t="s">
        <v>286</v>
      </c>
      <c r="C71" t="s">
        <v>287</v>
      </c>
      <c r="D71" t="str">
        <f t="shared" si="2"/>
        <v>Кауров Иван</v>
      </c>
      <c r="E71" t="s">
        <v>172</v>
      </c>
      <c r="F71">
        <v>6</v>
      </c>
      <c r="G71" t="s">
        <v>60</v>
      </c>
      <c r="H71" t="s">
        <v>172</v>
      </c>
      <c r="I71">
        <v>6</v>
      </c>
    </row>
    <row r="72" spans="2:9" ht="14.25">
      <c r="B72" t="s">
        <v>288</v>
      </c>
      <c r="C72" t="s">
        <v>289</v>
      </c>
      <c r="D72" t="str">
        <f t="shared" si="2"/>
        <v>Рахметов Салават</v>
      </c>
      <c r="E72" t="s">
        <v>253</v>
      </c>
      <c r="F72">
        <v>7</v>
      </c>
      <c r="G72" t="s">
        <v>408</v>
      </c>
      <c r="H72" t="s">
        <v>253</v>
      </c>
      <c r="I72">
        <v>7</v>
      </c>
    </row>
    <row r="73" spans="2:9" ht="14.25">
      <c r="B73" t="s">
        <v>290</v>
      </c>
      <c r="C73" t="s">
        <v>291</v>
      </c>
      <c r="D73" t="str">
        <f t="shared" si="2"/>
        <v>Терентьев Сергей</v>
      </c>
      <c r="E73" t="s">
        <v>175</v>
      </c>
      <c r="F73">
        <v>8</v>
      </c>
      <c r="G73" t="s">
        <v>409</v>
      </c>
      <c r="H73" t="s">
        <v>175</v>
      </c>
      <c r="I73">
        <v>8</v>
      </c>
    </row>
    <row r="74" spans="2:9" ht="14.25">
      <c r="B74" t="s">
        <v>282</v>
      </c>
      <c r="C74" t="s">
        <v>292</v>
      </c>
      <c r="D74" t="str">
        <f t="shared" si="2"/>
        <v>Козлов Василий</v>
      </c>
      <c r="E74" t="s">
        <v>175</v>
      </c>
      <c r="F74">
        <v>9</v>
      </c>
      <c r="G74" t="s">
        <v>410</v>
      </c>
      <c r="H74" t="s">
        <v>175</v>
      </c>
      <c r="I74">
        <v>9</v>
      </c>
    </row>
    <row r="75" spans="2:9" ht="14.25">
      <c r="B75" t="s">
        <v>293</v>
      </c>
      <c r="C75" t="s">
        <v>294</v>
      </c>
      <c r="D75" t="str">
        <f t="shared" si="2"/>
        <v>Степанов Александр</v>
      </c>
      <c r="E75" t="s">
        <v>253</v>
      </c>
      <c r="F75">
        <v>10</v>
      </c>
      <c r="G75" t="s">
        <v>52</v>
      </c>
      <c r="H75" t="s">
        <v>253</v>
      </c>
      <c r="I75">
        <v>10</v>
      </c>
    </row>
    <row r="76" spans="2:9" ht="14.25">
      <c r="B76" t="s">
        <v>295</v>
      </c>
      <c r="C76" t="s">
        <v>296</v>
      </c>
      <c r="D76" t="str">
        <f t="shared" si="2"/>
        <v>Петраков Артём</v>
      </c>
      <c r="E76" t="s">
        <v>95</v>
      </c>
      <c r="F76">
        <v>11</v>
      </c>
      <c r="G76" t="s">
        <v>109</v>
      </c>
      <c r="H76" t="s">
        <v>95</v>
      </c>
      <c r="I76">
        <v>11</v>
      </c>
    </row>
    <row r="77" spans="2:9" ht="14.25">
      <c r="B77" t="s">
        <v>297</v>
      </c>
      <c r="C77" t="s">
        <v>298</v>
      </c>
      <c r="D77" t="str">
        <f t="shared" si="2"/>
        <v>Тер-Минасян Арман</v>
      </c>
      <c r="E77" t="s">
        <v>95</v>
      </c>
      <c r="F77">
        <v>12</v>
      </c>
      <c r="G77" t="s">
        <v>116</v>
      </c>
      <c r="H77" t="s">
        <v>95</v>
      </c>
      <c r="I77">
        <v>12</v>
      </c>
    </row>
    <row r="78" spans="2:9" ht="14.25">
      <c r="B78" t="s">
        <v>299</v>
      </c>
      <c r="C78" t="s">
        <v>300</v>
      </c>
      <c r="D78" t="str">
        <f t="shared" si="2"/>
        <v>Новицкий Юрий</v>
      </c>
      <c r="E78" t="s">
        <v>181</v>
      </c>
      <c r="F78">
        <v>13</v>
      </c>
      <c r="G78" t="s">
        <v>121</v>
      </c>
      <c r="H78" t="s">
        <v>181</v>
      </c>
      <c r="I78">
        <v>13</v>
      </c>
    </row>
    <row r="79" spans="2:9" ht="14.25">
      <c r="B79" t="s">
        <v>301</v>
      </c>
      <c r="C79" t="s">
        <v>294</v>
      </c>
      <c r="D79" t="str">
        <f t="shared" si="2"/>
        <v>Николаев Александр</v>
      </c>
      <c r="E79" t="s">
        <v>95</v>
      </c>
      <c r="F79">
        <v>14</v>
      </c>
      <c r="G79" t="s">
        <v>107</v>
      </c>
      <c r="H79" t="s">
        <v>95</v>
      </c>
      <c r="I79">
        <v>14</v>
      </c>
    </row>
    <row r="80" spans="2:9" ht="14.25">
      <c r="B80" t="s">
        <v>302</v>
      </c>
      <c r="C80" t="s">
        <v>303</v>
      </c>
      <c r="D80" t="str">
        <f t="shared" si="2"/>
        <v>Матвеенко Егор</v>
      </c>
      <c r="E80" t="s">
        <v>175</v>
      </c>
      <c r="F80">
        <v>15</v>
      </c>
      <c r="G80" t="s">
        <v>33</v>
      </c>
      <c r="H80" t="s">
        <v>175</v>
      </c>
      <c r="I80">
        <v>15</v>
      </c>
    </row>
    <row r="81" spans="2:9" ht="14.25">
      <c r="B81" t="s">
        <v>304</v>
      </c>
      <c r="C81" t="s">
        <v>291</v>
      </c>
      <c r="D81" t="str">
        <f t="shared" si="2"/>
        <v>Параев Сергей</v>
      </c>
      <c r="E81" t="s">
        <v>268</v>
      </c>
      <c r="F81">
        <v>16</v>
      </c>
      <c r="G81" t="s">
        <v>94</v>
      </c>
      <c r="H81" t="s">
        <v>268</v>
      </c>
      <c r="I81">
        <v>16</v>
      </c>
    </row>
    <row r="82" spans="2:9" ht="14.25">
      <c r="B82" t="s">
        <v>305</v>
      </c>
      <c r="C82" t="s">
        <v>300</v>
      </c>
      <c r="D82" t="str">
        <f t="shared" si="2"/>
        <v>Такжанов Юрий</v>
      </c>
      <c r="E82" t="s">
        <v>245</v>
      </c>
      <c r="F82">
        <v>17</v>
      </c>
      <c r="G82" t="s">
        <v>81</v>
      </c>
      <c r="H82" t="s">
        <v>245</v>
      </c>
      <c r="I82">
        <v>17</v>
      </c>
    </row>
    <row r="83" spans="2:9" ht="14.25">
      <c r="B83" t="s">
        <v>306</v>
      </c>
      <c r="C83" t="s">
        <v>307</v>
      </c>
      <c r="D83" t="str">
        <f t="shared" si="2"/>
        <v>Савельев Константин</v>
      </c>
      <c r="E83" t="s">
        <v>95</v>
      </c>
      <c r="F83">
        <v>18</v>
      </c>
      <c r="G83" t="s">
        <v>112</v>
      </c>
      <c r="H83" t="s">
        <v>95</v>
      </c>
      <c r="I83">
        <v>18</v>
      </c>
    </row>
    <row r="84" spans="2:9" ht="14.25">
      <c r="B84" t="s">
        <v>308</v>
      </c>
      <c r="C84" t="s">
        <v>309</v>
      </c>
      <c r="D84" t="str">
        <f t="shared" si="2"/>
        <v>Михеев Андрей</v>
      </c>
      <c r="E84" t="s">
        <v>208</v>
      </c>
      <c r="F84">
        <v>19</v>
      </c>
      <c r="G84" t="s">
        <v>411</v>
      </c>
      <c r="H84" t="s">
        <v>208</v>
      </c>
      <c r="I84">
        <v>19</v>
      </c>
    </row>
    <row r="85" spans="2:9" ht="14.25">
      <c r="B85" t="s">
        <v>310</v>
      </c>
      <c r="C85" t="s">
        <v>285</v>
      </c>
      <c r="D85" t="str">
        <f t="shared" si="2"/>
        <v>Кочетков Михаил</v>
      </c>
      <c r="E85" t="s">
        <v>274</v>
      </c>
      <c r="F85">
        <v>20</v>
      </c>
      <c r="G85" t="s">
        <v>85</v>
      </c>
      <c r="H85" t="s">
        <v>274</v>
      </c>
      <c r="I85">
        <v>20</v>
      </c>
    </row>
    <row r="86" spans="2:9" ht="14.25">
      <c r="B86" t="s">
        <v>311</v>
      </c>
      <c r="C86" t="s">
        <v>312</v>
      </c>
      <c r="D86" t="str">
        <f t="shared" si="2"/>
        <v>Самигуллин Марат</v>
      </c>
      <c r="E86" t="s">
        <v>181</v>
      </c>
      <c r="F86">
        <v>21</v>
      </c>
      <c r="G86" t="s">
        <v>412</v>
      </c>
      <c r="H86" t="s">
        <v>181</v>
      </c>
      <c r="I86">
        <v>21</v>
      </c>
    </row>
    <row r="87" spans="2:9" ht="14.25">
      <c r="B87" t="s">
        <v>313</v>
      </c>
      <c r="C87" t="s">
        <v>279</v>
      </c>
      <c r="D87" t="str">
        <f t="shared" si="2"/>
        <v>Щервянин Алексей</v>
      </c>
      <c r="E87" t="s">
        <v>274</v>
      </c>
      <c r="F87">
        <v>22</v>
      </c>
      <c r="G87" t="s">
        <v>88</v>
      </c>
      <c r="H87" t="s">
        <v>274</v>
      </c>
      <c r="I87">
        <v>22</v>
      </c>
    </row>
    <row r="88" spans="2:9" ht="14.25">
      <c r="B88" t="s">
        <v>314</v>
      </c>
      <c r="C88" t="s">
        <v>315</v>
      </c>
      <c r="D88" t="str">
        <f t="shared" si="2"/>
        <v>Чесноков Семён</v>
      </c>
      <c r="E88" t="s">
        <v>175</v>
      </c>
      <c r="F88">
        <v>23</v>
      </c>
      <c r="G88" t="s">
        <v>36</v>
      </c>
      <c r="H88" t="s">
        <v>175</v>
      </c>
      <c r="I88">
        <v>23</v>
      </c>
    </row>
    <row r="89" spans="2:9" ht="14.25">
      <c r="B89" t="s">
        <v>316</v>
      </c>
      <c r="C89" t="s">
        <v>317</v>
      </c>
      <c r="D89" t="str">
        <f t="shared" si="2"/>
        <v>Башкирцев Евгений</v>
      </c>
      <c r="E89" t="s">
        <v>202</v>
      </c>
      <c r="F89">
        <v>24</v>
      </c>
      <c r="G89" t="s">
        <v>413</v>
      </c>
      <c r="H89" t="s">
        <v>202</v>
      </c>
      <c r="I89">
        <v>24</v>
      </c>
    </row>
    <row r="90" spans="2:9" ht="14.25">
      <c r="B90" t="s">
        <v>318</v>
      </c>
      <c r="C90" t="s">
        <v>291</v>
      </c>
      <c r="D90" t="str">
        <f t="shared" si="2"/>
        <v>Донец Сергей</v>
      </c>
      <c r="E90" t="s">
        <v>175</v>
      </c>
      <c r="F90">
        <v>25</v>
      </c>
      <c r="G90" t="s">
        <v>414</v>
      </c>
      <c r="H90" t="s">
        <v>175</v>
      </c>
      <c r="I90">
        <v>25</v>
      </c>
    </row>
    <row r="91" spans="2:9" ht="14.25">
      <c r="B91" t="s">
        <v>319</v>
      </c>
      <c r="C91" t="s">
        <v>320</v>
      </c>
      <c r="D91" t="str">
        <f t="shared" si="2"/>
        <v>Мусич Владимир</v>
      </c>
      <c r="E91" t="s">
        <v>95</v>
      </c>
      <c r="F91">
        <v>26</v>
      </c>
      <c r="G91" t="s">
        <v>106</v>
      </c>
      <c r="H91" t="s">
        <v>95</v>
      </c>
      <c r="I91">
        <v>26</v>
      </c>
    </row>
    <row r="92" spans="2:9" ht="14.25">
      <c r="B92" t="s">
        <v>321</v>
      </c>
      <c r="C92" t="s">
        <v>322</v>
      </c>
      <c r="D92" t="str">
        <f t="shared" si="2"/>
        <v>Суюшкин Никита</v>
      </c>
      <c r="E92" t="s">
        <v>223</v>
      </c>
      <c r="F92">
        <v>27</v>
      </c>
      <c r="G92" t="s">
        <v>15</v>
      </c>
      <c r="H92" t="s">
        <v>223</v>
      </c>
      <c r="I92">
        <v>27</v>
      </c>
    </row>
    <row r="93" spans="2:9" ht="14.25">
      <c r="B93" t="s">
        <v>323</v>
      </c>
      <c r="C93" t="s">
        <v>285</v>
      </c>
      <c r="D93" t="str">
        <f t="shared" si="2"/>
        <v>Гоголь Михаил</v>
      </c>
      <c r="E93" t="s">
        <v>274</v>
      </c>
      <c r="F93">
        <v>27</v>
      </c>
      <c r="G93" t="s">
        <v>87</v>
      </c>
      <c r="H93" t="s">
        <v>274</v>
      </c>
      <c r="I93">
        <v>27</v>
      </c>
    </row>
    <row r="94" spans="2:9" ht="14.25">
      <c r="B94" t="s">
        <v>324</v>
      </c>
      <c r="C94" t="s">
        <v>291</v>
      </c>
      <c r="D94" t="str">
        <f t="shared" si="2"/>
        <v>Синицын Сергей</v>
      </c>
      <c r="E94" t="s">
        <v>181</v>
      </c>
      <c r="F94">
        <v>29</v>
      </c>
      <c r="G94" t="s">
        <v>415</v>
      </c>
      <c r="H94" t="s">
        <v>181</v>
      </c>
      <c r="I94">
        <v>29</v>
      </c>
    </row>
    <row r="95" spans="2:9" ht="14.25">
      <c r="B95" t="s">
        <v>325</v>
      </c>
      <c r="C95" t="s">
        <v>294</v>
      </c>
      <c r="D95" t="str">
        <f t="shared" si="2"/>
        <v>Маслов Александр</v>
      </c>
      <c r="E95" t="s">
        <v>175</v>
      </c>
      <c r="F95">
        <v>30</v>
      </c>
      <c r="G95" t="s">
        <v>416</v>
      </c>
      <c r="H95" t="s">
        <v>175</v>
      </c>
      <c r="I95">
        <v>30</v>
      </c>
    </row>
    <row r="96" spans="2:9" ht="14.25">
      <c r="B96" t="s">
        <v>326</v>
      </c>
      <c r="C96" t="s">
        <v>327</v>
      </c>
      <c r="D96" t="str">
        <f t="shared" si="2"/>
        <v>Марков Антон</v>
      </c>
      <c r="E96" t="s">
        <v>202</v>
      </c>
      <c r="F96">
        <v>31</v>
      </c>
      <c r="G96" t="s">
        <v>417</v>
      </c>
      <c r="H96" t="s">
        <v>202</v>
      </c>
      <c r="I96">
        <v>31</v>
      </c>
    </row>
    <row r="97" spans="2:9" ht="14.25">
      <c r="B97" t="s">
        <v>328</v>
      </c>
      <c r="C97" t="s">
        <v>317</v>
      </c>
      <c r="D97" t="str">
        <f t="shared" si="2"/>
        <v>Цыпышев Евгений</v>
      </c>
      <c r="E97" t="s">
        <v>223</v>
      </c>
      <c r="F97">
        <v>32</v>
      </c>
      <c r="G97" t="s">
        <v>418</v>
      </c>
      <c r="H97" t="s">
        <v>223</v>
      </c>
      <c r="I97">
        <v>32</v>
      </c>
    </row>
    <row r="98" spans="2:9" ht="14.25">
      <c r="B98" t="s">
        <v>329</v>
      </c>
      <c r="C98" t="s">
        <v>294</v>
      </c>
      <c r="D98" t="str">
        <f aca="true" t="shared" si="3" ref="D98:D125">CONCATENATE(B98:B98," ",C98)</f>
        <v>Валиев Александр</v>
      </c>
      <c r="E98" t="s">
        <v>202</v>
      </c>
      <c r="F98">
        <v>32</v>
      </c>
      <c r="G98" t="s">
        <v>419</v>
      </c>
      <c r="H98" t="s">
        <v>202</v>
      </c>
      <c r="I98">
        <v>32</v>
      </c>
    </row>
    <row r="99" spans="2:9" ht="14.25">
      <c r="B99" t="s">
        <v>330</v>
      </c>
      <c r="C99" t="s">
        <v>331</v>
      </c>
      <c r="D99" t="str">
        <f t="shared" si="3"/>
        <v>Горелов Вячеслав</v>
      </c>
      <c r="E99" t="s">
        <v>223</v>
      </c>
      <c r="F99">
        <v>34</v>
      </c>
      <c r="G99" t="s">
        <v>420</v>
      </c>
      <c r="H99" t="s">
        <v>223</v>
      </c>
      <c r="I99">
        <v>34</v>
      </c>
    </row>
    <row r="100" spans="2:9" ht="14.25">
      <c r="B100" t="s">
        <v>332</v>
      </c>
      <c r="C100" t="s">
        <v>333</v>
      </c>
      <c r="D100" t="str">
        <f t="shared" si="3"/>
        <v>Кузенков Вадим</v>
      </c>
      <c r="E100" t="s">
        <v>334</v>
      </c>
      <c r="F100">
        <v>35</v>
      </c>
      <c r="G100" t="s">
        <v>421</v>
      </c>
      <c r="H100" t="s">
        <v>334</v>
      </c>
      <c r="I100">
        <v>35</v>
      </c>
    </row>
    <row r="101" spans="2:9" ht="14.25">
      <c r="B101" t="s">
        <v>241</v>
      </c>
      <c r="C101" t="s">
        <v>294</v>
      </c>
      <c r="D101" t="str">
        <f t="shared" si="3"/>
        <v>Калина Александр</v>
      </c>
      <c r="E101" t="s">
        <v>21</v>
      </c>
      <c r="F101">
        <v>36</v>
      </c>
      <c r="G101" t="s">
        <v>23</v>
      </c>
      <c r="H101" t="s">
        <v>21</v>
      </c>
      <c r="I101">
        <v>36</v>
      </c>
    </row>
    <row r="102" spans="2:9" ht="14.25">
      <c r="B102" t="s">
        <v>335</v>
      </c>
      <c r="C102" t="s">
        <v>294</v>
      </c>
      <c r="D102" t="str">
        <f t="shared" si="3"/>
        <v>Антипов Александр</v>
      </c>
      <c r="E102" t="s">
        <v>208</v>
      </c>
      <c r="F102">
        <v>37</v>
      </c>
      <c r="G102" t="s">
        <v>422</v>
      </c>
      <c r="H102" t="s">
        <v>208</v>
      </c>
      <c r="I102">
        <v>37</v>
      </c>
    </row>
    <row r="103" spans="2:9" ht="14.25">
      <c r="B103" t="s">
        <v>336</v>
      </c>
      <c r="C103" t="s">
        <v>337</v>
      </c>
      <c r="D103" t="str">
        <f t="shared" si="3"/>
        <v>Исаев Павел</v>
      </c>
      <c r="E103" t="s">
        <v>95</v>
      </c>
      <c r="F103">
        <v>37</v>
      </c>
      <c r="G103" t="s">
        <v>423</v>
      </c>
      <c r="H103" t="s">
        <v>95</v>
      </c>
      <c r="I103">
        <v>37</v>
      </c>
    </row>
    <row r="104" spans="2:9" ht="14.25">
      <c r="B104" t="s">
        <v>338</v>
      </c>
      <c r="C104" t="s">
        <v>309</v>
      </c>
      <c r="D104" t="str">
        <f t="shared" si="3"/>
        <v>Клизубов Андрей</v>
      </c>
      <c r="E104" t="s">
        <v>95</v>
      </c>
      <c r="F104">
        <v>37</v>
      </c>
      <c r="G104" t="s">
        <v>104</v>
      </c>
      <c r="H104" t="s">
        <v>95</v>
      </c>
      <c r="I104">
        <v>37</v>
      </c>
    </row>
    <row r="105" spans="2:9" ht="14.25">
      <c r="B105" t="s">
        <v>339</v>
      </c>
      <c r="C105" t="s">
        <v>296</v>
      </c>
      <c r="D105" t="str">
        <f t="shared" si="3"/>
        <v>Донской Артём</v>
      </c>
      <c r="E105" t="s">
        <v>202</v>
      </c>
      <c r="F105">
        <v>40</v>
      </c>
      <c r="G105" t="s">
        <v>424</v>
      </c>
      <c r="H105" t="s">
        <v>202</v>
      </c>
      <c r="I105">
        <v>40</v>
      </c>
    </row>
    <row r="106" spans="2:9" ht="14.25">
      <c r="B106" t="s">
        <v>340</v>
      </c>
      <c r="C106" t="s">
        <v>341</v>
      </c>
      <c r="D106" t="str">
        <f t="shared" si="3"/>
        <v>Дощинский Максим</v>
      </c>
      <c r="E106" t="s">
        <v>268</v>
      </c>
      <c r="F106">
        <v>40</v>
      </c>
      <c r="G106" t="s">
        <v>425</v>
      </c>
      <c r="H106" t="s">
        <v>268</v>
      </c>
      <c r="I106">
        <v>40</v>
      </c>
    </row>
    <row r="107" spans="2:9" ht="14.25">
      <c r="B107" t="s">
        <v>342</v>
      </c>
      <c r="C107" t="s">
        <v>343</v>
      </c>
      <c r="D107" t="str">
        <f t="shared" si="3"/>
        <v>Дьяконов Кирилл</v>
      </c>
      <c r="E107" t="s">
        <v>95</v>
      </c>
      <c r="F107">
        <v>42</v>
      </c>
      <c r="G107" t="s">
        <v>101</v>
      </c>
      <c r="H107" t="s">
        <v>95</v>
      </c>
      <c r="I107">
        <v>42</v>
      </c>
    </row>
    <row r="108" spans="2:9" ht="14.25">
      <c r="B108" t="s">
        <v>344</v>
      </c>
      <c r="C108" t="s">
        <v>327</v>
      </c>
      <c r="D108" t="str">
        <f t="shared" si="3"/>
        <v>Корвель Антон</v>
      </c>
      <c r="E108" t="s">
        <v>334</v>
      </c>
      <c r="F108">
        <v>43</v>
      </c>
      <c r="G108" t="s">
        <v>426</v>
      </c>
      <c r="H108" t="s">
        <v>334</v>
      </c>
      <c r="I108">
        <v>43</v>
      </c>
    </row>
    <row r="109" spans="2:9" ht="14.25">
      <c r="B109" t="s">
        <v>345</v>
      </c>
      <c r="C109" t="s">
        <v>309</v>
      </c>
      <c r="D109" t="str">
        <f t="shared" si="3"/>
        <v>Шагин Андрей</v>
      </c>
      <c r="E109" t="s">
        <v>175</v>
      </c>
      <c r="F109">
        <v>44</v>
      </c>
      <c r="G109" t="s">
        <v>37</v>
      </c>
      <c r="H109" t="s">
        <v>175</v>
      </c>
      <c r="I109">
        <v>44</v>
      </c>
    </row>
    <row r="110" spans="2:9" ht="14.25">
      <c r="B110" t="s">
        <v>346</v>
      </c>
      <c r="C110" t="s">
        <v>347</v>
      </c>
      <c r="D110" t="str">
        <f t="shared" si="3"/>
        <v>Нигманов Зуфар</v>
      </c>
      <c r="E110" t="s">
        <v>187</v>
      </c>
      <c r="F110">
        <v>45</v>
      </c>
      <c r="G110" t="s">
        <v>427</v>
      </c>
      <c r="H110" t="s">
        <v>187</v>
      </c>
      <c r="I110">
        <v>45</v>
      </c>
    </row>
    <row r="111" spans="2:9" ht="14.25">
      <c r="B111" t="s">
        <v>348</v>
      </c>
      <c r="C111" t="s">
        <v>285</v>
      </c>
      <c r="D111" t="str">
        <f t="shared" si="3"/>
        <v>Пекарев Михаил</v>
      </c>
      <c r="E111" t="s">
        <v>95</v>
      </c>
      <c r="F111">
        <v>46</v>
      </c>
      <c r="G111" t="s">
        <v>428</v>
      </c>
      <c r="H111" t="s">
        <v>95</v>
      </c>
      <c r="I111">
        <v>46</v>
      </c>
    </row>
    <row r="112" spans="2:9" ht="14.25">
      <c r="B112" t="s">
        <v>349</v>
      </c>
      <c r="C112" t="s">
        <v>294</v>
      </c>
      <c r="D112" t="str">
        <f t="shared" si="3"/>
        <v>Шоприн Александр</v>
      </c>
      <c r="E112" t="s">
        <v>211</v>
      </c>
      <c r="F112">
        <v>47</v>
      </c>
      <c r="G112" t="s">
        <v>429</v>
      </c>
      <c r="H112" t="s">
        <v>211</v>
      </c>
      <c r="I112">
        <v>47</v>
      </c>
    </row>
    <row r="113" spans="2:9" ht="14.25">
      <c r="B113" t="s">
        <v>350</v>
      </c>
      <c r="C113" t="s">
        <v>351</v>
      </c>
      <c r="D113" t="str">
        <f t="shared" si="3"/>
        <v>Яблонский Леонид</v>
      </c>
      <c r="E113" t="s">
        <v>181</v>
      </c>
      <c r="F113">
        <v>48</v>
      </c>
      <c r="G113" t="s">
        <v>430</v>
      </c>
      <c r="H113" t="s">
        <v>181</v>
      </c>
      <c r="I113">
        <v>48</v>
      </c>
    </row>
    <row r="114" spans="2:9" ht="14.25">
      <c r="B114" t="s">
        <v>352</v>
      </c>
      <c r="C114" t="s">
        <v>353</v>
      </c>
      <c r="D114" t="str">
        <f t="shared" si="3"/>
        <v>Зырянов Игорь</v>
      </c>
      <c r="E114" t="s">
        <v>175</v>
      </c>
      <c r="F114">
        <v>49</v>
      </c>
      <c r="G114" t="s">
        <v>431</v>
      </c>
      <c r="H114" t="s">
        <v>175</v>
      </c>
      <c r="I114">
        <v>49</v>
      </c>
    </row>
    <row r="115" spans="2:9" ht="14.25">
      <c r="B115" t="s">
        <v>354</v>
      </c>
      <c r="C115" t="s">
        <v>303</v>
      </c>
      <c r="D115" t="str">
        <f t="shared" si="3"/>
        <v>Скачков Егор</v>
      </c>
      <c r="E115" t="s">
        <v>181</v>
      </c>
      <c r="F115">
        <v>50</v>
      </c>
      <c r="G115" t="s">
        <v>432</v>
      </c>
      <c r="H115" t="s">
        <v>181</v>
      </c>
      <c r="I115">
        <v>50</v>
      </c>
    </row>
    <row r="116" spans="2:9" ht="14.25">
      <c r="B116" t="s">
        <v>355</v>
      </c>
      <c r="C116" t="s">
        <v>291</v>
      </c>
      <c r="D116" t="str">
        <f t="shared" si="3"/>
        <v>Серебренников Сергей</v>
      </c>
      <c r="E116" t="s">
        <v>202</v>
      </c>
      <c r="F116">
        <v>51</v>
      </c>
      <c r="G116" t="s">
        <v>433</v>
      </c>
      <c r="H116" t="s">
        <v>202</v>
      </c>
      <c r="I116">
        <v>51</v>
      </c>
    </row>
    <row r="117" spans="2:9" ht="14.25">
      <c r="B117" t="s">
        <v>356</v>
      </c>
      <c r="C117" t="s">
        <v>315</v>
      </c>
      <c r="D117" t="str">
        <f t="shared" si="3"/>
        <v>Вяткин Семён</v>
      </c>
      <c r="E117" t="s">
        <v>181</v>
      </c>
      <c r="F117">
        <v>52</v>
      </c>
      <c r="G117" t="s">
        <v>434</v>
      </c>
      <c r="H117" t="s">
        <v>181</v>
      </c>
      <c r="I117">
        <v>52</v>
      </c>
    </row>
    <row r="118" spans="2:9" ht="14.25">
      <c r="B118" t="s">
        <v>357</v>
      </c>
      <c r="C118" t="s">
        <v>358</v>
      </c>
      <c r="D118" t="str">
        <f t="shared" si="3"/>
        <v>Коновалов Валентин</v>
      </c>
      <c r="E118" t="s">
        <v>175</v>
      </c>
      <c r="F118">
        <v>53</v>
      </c>
      <c r="G118" t="s">
        <v>435</v>
      </c>
      <c r="H118" t="s">
        <v>175</v>
      </c>
      <c r="I118">
        <v>53</v>
      </c>
    </row>
    <row r="119" spans="2:9" ht="14.25">
      <c r="B119" t="s">
        <v>359</v>
      </c>
      <c r="C119" t="s">
        <v>317</v>
      </c>
      <c r="D119" t="str">
        <f t="shared" si="3"/>
        <v>Корецкий Евгений</v>
      </c>
      <c r="E119" t="s">
        <v>181</v>
      </c>
      <c r="F119">
        <v>54</v>
      </c>
      <c r="G119" t="s">
        <v>436</v>
      </c>
      <c r="H119" t="s">
        <v>181</v>
      </c>
      <c r="I119">
        <v>54</v>
      </c>
    </row>
    <row r="120" spans="2:9" ht="14.25">
      <c r="B120" t="s">
        <v>360</v>
      </c>
      <c r="C120" t="s">
        <v>291</v>
      </c>
      <c r="D120" t="str">
        <f t="shared" si="3"/>
        <v>Лужецкий Сергей</v>
      </c>
      <c r="E120" t="s">
        <v>181</v>
      </c>
      <c r="F120">
        <v>55</v>
      </c>
      <c r="G120" t="s">
        <v>437</v>
      </c>
      <c r="H120" t="s">
        <v>181</v>
      </c>
      <c r="I120">
        <v>55</v>
      </c>
    </row>
    <row r="121" spans="2:9" ht="14.25">
      <c r="B121" t="s">
        <v>361</v>
      </c>
      <c r="C121" t="s">
        <v>279</v>
      </c>
      <c r="D121" t="str">
        <f t="shared" si="3"/>
        <v>Деньгин Алексей</v>
      </c>
      <c r="E121" t="s">
        <v>95</v>
      </c>
      <c r="F121">
        <v>56</v>
      </c>
      <c r="G121" t="s">
        <v>438</v>
      </c>
      <c r="H121" t="s">
        <v>95</v>
      </c>
      <c r="I121">
        <v>56</v>
      </c>
    </row>
    <row r="122" spans="2:9" ht="14.25">
      <c r="B122" t="s">
        <v>362</v>
      </c>
      <c r="C122" t="s">
        <v>277</v>
      </c>
      <c r="D122" t="str">
        <f t="shared" si="3"/>
        <v>Порцев Дмитрий</v>
      </c>
      <c r="E122" t="s">
        <v>245</v>
      </c>
      <c r="F122">
        <v>57</v>
      </c>
      <c r="G122" t="s">
        <v>439</v>
      </c>
      <c r="H122" t="s">
        <v>245</v>
      </c>
      <c r="I122">
        <v>57</v>
      </c>
    </row>
    <row r="123" spans="2:9" ht="14.25">
      <c r="B123" t="s">
        <v>363</v>
      </c>
      <c r="C123" t="s">
        <v>294</v>
      </c>
      <c r="D123" t="str">
        <f t="shared" si="3"/>
        <v>Хопко Александр</v>
      </c>
      <c r="E123" t="s">
        <v>245</v>
      </c>
      <c r="F123">
        <v>57</v>
      </c>
      <c r="G123" t="s">
        <v>440</v>
      </c>
      <c r="H123" t="s">
        <v>245</v>
      </c>
      <c r="I123">
        <v>57</v>
      </c>
    </row>
    <row r="124" spans="2:9" ht="14.25">
      <c r="B124" t="s">
        <v>364</v>
      </c>
      <c r="C124" t="s">
        <v>317</v>
      </c>
      <c r="D124" t="str">
        <f t="shared" si="3"/>
        <v>Зазулин Евгений</v>
      </c>
      <c r="E124" t="s">
        <v>274</v>
      </c>
      <c r="F124">
        <v>59</v>
      </c>
      <c r="G124" t="s">
        <v>86</v>
      </c>
      <c r="H124" t="s">
        <v>274</v>
      </c>
      <c r="I124">
        <v>59</v>
      </c>
    </row>
    <row r="125" spans="2:9" ht="14.25">
      <c r="B125" t="s">
        <v>365</v>
      </c>
      <c r="C125" t="s">
        <v>291</v>
      </c>
      <c r="D125" t="str">
        <f t="shared" si="3"/>
        <v>Иванов Сергей</v>
      </c>
      <c r="E125" t="s">
        <v>95</v>
      </c>
      <c r="F125">
        <v>59</v>
      </c>
      <c r="G125" t="s">
        <v>103</v>
      </c>
      <c r="H125" t="s">
        <v>95</v>
      </c>
      <c r="I125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zoomScale="110" zoomScaleNormal="110" zoomScalePageLayoutView="0" workbookViewId="0" topLeftCell="A109">
      <selection activeCell="B46" sqref="B46"/>
    </sheetView>
  </sheetViews>
  <sheetFormatPr defaultColWidth="10.5" defaultRowHeight="14.25"/>
  <cols>
    <col min="1" max="1" width="10.5" style="0" customWidth="1"/>
    <col min="2" max="2" width="13.5" style="0" customWidth="1"/>
    <col min="3" max="3" width="10.5" style="0" customWidth="1"/>
    <col min="4" max="4" width="22.5" style="0" customWidth="1"/>
    <col min="5" max="5" width="12.5" style="0" customWidth="1"/>
    <col min="6" max="6" width="10.5" style="0" customWidth="1"/>
    <col min="7" max="7" width="23.69921875" style="0" customWidth="1"/>
    <col min="8" max="8" width="23.59765625" style="0" customWidth="1"/>
  </cols>
  <sheetData>
    <row r="1" spans="1:9" ht="14.25">
      <c r="A1" s="34">
        <v>1</v>
      </c>
      <c r="B1" t="s">
        <v>183</v>
      </c>
      <c r="C1" t="s">
        <v>184</v>
      </c>
      <c r="D1" t="s">
        <v>95</v>
      </c>
      <c r="E1">
        <v>89</v>
      </c>
      <c r="F1">
        <v>13</v>
      </c>
      <c r="G1" t="str">
        <f>TRIM(CONCATENATE(B1," ",C1))</f>
        <v>Черешнева Яна</v>
      </c>
      <c r="H1" t="s">
        <v>366</v>
      </c>
      <c r="I1" s="34">
        <v>1</v>
      </c>
    </row>
    <row r="2" spans="1:9" ht="14.25">
      <c r="A2">
        <v>2</v>
      </c>
      <c r="B2" t="s">
        <v>210</v>
      </c>
      <c r="C2" t="s">
        <v>201</v>
      </c>
      <c r="D2" t="s">
        <v>211</v>
      </c>
      <c r="E2" t="s">
        <v>182</v>
      </c>
      <c r="F2">
        <v>87</v>
      </c>
      <c r="G2" t="str">
        <f aca="true" t="shared" si="0" ref="G2:G65">TRIM(CONCATENATE(B2," ",C2))</f>
        <v>Маламид Евгения</v>
      </c>
      <c r="H2" t="s">
        <v>374</v>
      </c>
      <c r="I2">
        <v>2</v>
      </c>
    </row>
    <row r="3" spans="1:9" ht="14.25">
      <c r="A3" s="34">
        <v>3</v>
      </c>
      <c r="B3" t="s">
        <v>188</v>
      </c>
      <c r="C3" t="s">
        <v>189</v>
      </c>
      <c r="D3" t="s">
        <v>21</v>
      </c>
      <c r="E3">
        <v>92</v>
      </c>
      <c r="F3">
        <v>0</v>
      </c>
      <c r="G3" t="str">
        <f t="shared" si="0"/>
        <v>Фахритдинова Динара</v>
      </c>
      <c r="H3" t="s">
        <v>22</v>
      </c>
      <c r="I3" s="34">
        <v>3</v>
      </c>
    </row>
    <row r="4" spans="1:9" ht="14.25">
      <c r="A4">
        <v>4</v>
      </c>
      <c r="B4" t="s">
        <v>173</v>
      </c>
      <c r="C4" t="s">
        <v>174</v>
      </c>
      <c r="D4" t="s">
        <v>175</v>
      </c>
      <c r="E4" t="s">
        <v>240</v>
      </c>
      <c r="F4">
        <v>76</v>
      </c>
      <c r="G4" t="str">
        <f t="shared" si="0"/>
        <v>Бибик Ольга</v>
      </c>
      <c r="H4" t="s">
        <v>41</v>
      </c>
      <c r="I4">
        <v>4</v>
      </c>
    </row>
    <row r="5" spans="1:9" ht="14.25">
      <c r="A5">
        <v>5</v>
      </c>
      <c r="B5" t="s">
        <v>195</v>
      </c>
      <c r="C5" t="s">
        <v>196</v>
      </c>
      <c r="D5" t="s">
        <v>175</v>
      </c>
      <c r="E5" t="s">
        <v>240</v>
      </c>
      <c r="F5">
        <v>89</v>
      </c>
      <c r="G5" t="str">
        <f t="shared" si="0"/>
        <v>Терентьева Галина</v>
      </c>
      <c r="H5" t="s">
        <v>40</v>
      </c>
      <c r="I5">
        <v>5</v>
      </c>
    </row>
    <row r="6" spans="1:9" ht="14.25">
      <c r="A6">
        <v>6</v>
      </c>
      <c r="B6" t="s">
        <v>241</v>
      </c>
      <c r="C6" t="s">
        <v>171</v>
      </c>
      <c r="D6" t="s">
        <v>219</v>
      </c>
      <c r="E6" t="s">
        <v>182</v>
      </c>
      <c r="F6">
        <v>83</v>
      </c>
      <c r="G6" t="str">
        <f t="shared" si="0"/>
        <v>Калина Юлия</v>
      </c>
      <c r="H6" t="s">
        <v>92</v>
      </c>
      <c r="I6">
        <v>6</v>
      </c>
    </row>
    <row r="7" spans="1:9" ht="14.25">
      <c r="A7">
        <v>7</v>
      </c>
      <c r="B7" t="s">
        <v>179</v>
      </c>
      <c r="C7" t="s">
        <v>180</v>
      </c>
      <c r="D7" t="s">
        <v>181</v>
      </c>
      <c r="E7" t="s">
        <v>182</v>
      </c>
      <c r="F7">
        <v>86</v>
      </c>
      <c r="G7" t="str">
        <f t="shared" si="0"/>
        <v>Галлямова Анна</v>
      </c>
      <c r="H7" t="s">
        <v>120</v>
      </c>
      <c r="I7">
        <v>7</v>
      </c>
    </row>
    <row r="8" spans="1:9" ht="14.25">
      <c r="A8">
        <v>8</v>
      </c>
      <c r="B8" t="s">
        <v>233</v>
      </c>
      <c r="C8" t="s">
        <v>230</v>
      </c>
      <c r="D8" t="s">
        <v>175</v>
      </c>
      <c r="E8" t="s">
        <v>240</v>
      </c>
      <c r="F8">
        <v>90</v>
      </c>
      <c r="G8" t="str">
        <f t="shared" si="0"/>
        <v>Полехина Ксения</v>
      </c>
      <c r="H8" t="s">
        <v>384</v>
      </c>
      <c r="I8">
        <v>8</v>
      </c>
    </row>
    <row r="9" spans="1:9" ht="14.25">
      <c r="A9">
        <v>9</v>
      </c>
      <c r="B9" t="s">
        <v>185</v>
      </c>
      <c r="C9" t="s">
        <v>186</v>
      </c>
      <c r="D9" t="s">
        <v>187</v>
      </c>
      <c r="E9" t="s">
        <v>182</v>
      </c>
      <c r="F9">
        <v>78</v>
      </c>
      <c r="G9" t="str">
        <f t="shared" si="0"/>
        <v>Титова Наталья</v>
      </c>
      <c r="H9" t="s">
        <v>19</v>
      </c>
      <c r="I9">
        <v>9</v>
      </c>
    </row>
    <row r="10" spans="1:9" ht="14.25">
      <c r="A10">
        <v>10</v>
      </c>
      <c r="B10" t="s">
        <v>445</v>
      </c>
      <c r="C10" t="s">
        <v>191</v>
      </c>
      <c r="D10" t="s">
        <v>211</v>
      </c>
      <c r="E10" t="s">
        <v>182</v>
      </c>
      <c r="F10">
        <v>89</v>
      </c>
      <c r="G10" t="str">
        <f t="shared" si="0"/>
        <v>Николаева Мария</v>
      </c>
      <c r="H10" t="s">
        <v>73</v>
      </c>
      <c r="I10">
        <v>10</v>
      </c>
    </row>
    <row r="11" spans="1:9" ht="14.25">
      <c r="A11">
        <v>11</v>
      </c>
      <c r="B11" t="s">
        <v>229</v>
      </c>
      <c r="C11" t="s">
        <v>230</v>
      </c>
      <c r="D11" t="s">
        <v>223</v>
      </c>
      <c r="E11" t="s">
        <v>182</v>
      </c>
      <c r="F11">
        <v>87</v>
      </c>
      <c r="G11" t="str">
        <f t="shared" si="0"/>
        <v>Алексеева Ксения</v>
      </c>
      <c r="H11" t="s">
        <v>383</v>
      </c>
      <c r="I11">
        <v>11</v>
      </c>
    </row>
    <row r="12" spans="1:9" ht="14.25">
      <c r="A12">
        <v>12</v>
      </c>
      <c r="B12" t="s">
        <v>247</v>
      </c>
      <c r="C12" t="s">
        <v>171</v>
      </c>
      <c r="D12" t="s">
        <v>175</v>
      </c>
      <c r="E12" t="s">
        <v>240</v>
      </c>
      <c r="F12">
        <v>90</v>
      </c>
      <c r="G12" t="str">
        <f t="shared" si="0"/>
        <v>Левочкина Юлия</v>
      </c>
      <c r="H12" t="s">
        <v>392</v>
      </c>
      <c r="I12">
        <v>12</v>
      </c>
    </row>
    <row r="13" spans="1:9" ht="14.25">
      <c r="A13">
        <v>13</v>
      </c>
      <c r="B13" t="s">
        <v>257</v>
      </c>
      <c r="C13" t="s">
        <v>178</v>
      </c>
      <c r="D13" t="s">
        <v>181</v>
      </c>
      <c r="E13" t="s">
        <v>182</v>
      </c>
      <c r="F13">
        <v>92</v>
      </c>
      <c r="G13" t="str">
        <f t="shared" si="0"/>
        <v>Головина Александра</v>
      </c>
      <c r="H13" t="s">
        <v>123</v>
      </c>
      <c r="I13">
        <v>13</v>
      </c>
    </row>
    <row r="14" spans="1:9" ht="14.25">
      <c r="A14">
        <v>14</v>
      </c>
      <c r="B14" t="s">
        <v>193</v>
      </c>
      <c r="C14" t="s">
        <v>194</v>
      </c>
      <c r="D14" t="s">
        <v>172</v>
      </c>
      <c r="E14">
        <v>89</v>
      </c>
      <c r="F14">
        <v>0</v>
      </c>
      <c r="G14" t="str">
        <f t="shared" si="0"/>
        <v>Андреева Екатерина</v>
      </c>
      <c r="H14" t="s">
        <v>57</v>
      </c>
      <c r="I14">
        <v>14</v>
      </c>
    </row>
    <row r="15" spans="1:9" ht="14.25">
      <c r="A15">
        <v>15</v>
      </c>
      <c r="B15" t="s">
        <v>257</v>
      </c>
      <c r="C15" t="s">
        <v>194</v>
      </c>
      <c r="D15" t="s">
        <v>181</v>
      </c>
      <c r="E15" t="s">
        <v>182</v>
      </c>
      <c r="F15">
        <v>92</v>
      </c>
      <c r="G15" t="str">
        <f t="shared" si="0"/>
        <v>Головина Екатерина</v>
      </c>
      <c r="H15" t="s">
        <v>122</v>
      </c>
      <c r="I15">
        <v>15</v>
      </c>
    </row>
    <row r="16" spans="1:9" ht="14.25">
      <c r="A16">
        <v>16</v>
      </c>
      <c r="B16" t="s">
        <v>206</v>
      </c>
      <c r="C16" t="s">
        <v>174</v>
      </c>
      <c r="D16" t="s">
        <v>175</v>
      </c>
      <c r="E16" t="s">
        <v>240</v>
      </c>
      <c r="F16">
        <v>94</v>
      </c>
      <c r="G16" t="str">
        <f t="shared" si="0"/>
        <v>Щельникова Ольга</v>
      </c>
      <c r="H16" t="s">
        <v>38</v>
      </c>
      <c r="I16">
        <v>16</v>
      </c>
    </row>
    <row r="17" spans="1:9" ht="14.25">
      <c r="A17">
        <v>17</v>
      </c>
      <c r="B17" t="s">
        <v>209</v>
      </c>
      <c r="C17" t="s">
        <v>171</v>
      </c>
      <c r="D17" t="s">
        <v>175</v>
      </c>
      <c r="E17" t="s">
        <v>240</v>
      </c>
      <c r="F17">
        <v>83</v>
      </c>
      <c r="G17" t="str">
        <f t="shared" si="0"/>
        <v>Ячник Юлия</v>
      </c>
      <c r="H17" t="s">
        <v>373</v>
      </c>
      <c r="I17">
        <v>17</v>
      </c>
    </row>
    <row r="18" spans="1:9" ht="14.25">
      <c r="A18">
        <v>18</v>
      </c>
      <c r="B18" t="s">
        <v>273</v>
      </c>
      <c r="C18" t="s">
        <v>171</v>
      </c>
      <c r="D18" t="s">
        <v>274</v>
      </c>
      <c r="E18" t="s">
        <v>182</v>
      </c>
      <c r="F18">
        <v>95</v>
      </c>
      <c r="G18" t="str">
        <f t="shared" si="0"/>
        <v>Зайцева Юлия</v>
      </c>
      <c r="H18" t="s">
        <v>403</v>
      </c>
      <c r="I18">
        <v>18</v>
      </c>
    </row>
    <row r="19" spans="1:9" ht="14.25">
      <c r="A19">
        <v>19</v>
      </c>
      <c r="B19" t="s">
        <v>446</v>
      </c>
      <c r="C19" t="s">
        <v>180</v>
      </c>
      <c r="D19" t="s">
        <v>181</v>
      </c>
      <c r="E19" t="s">
        <v>182</v>
      </c>
      <c r="F19">
        <v>93</v>
      </c>
      <c r="G19" t="str">
        <f t="shared" si="0"/>
        <v>Минаева Анна</v>
      </c>
      <c r="H19" t="s">
        <v>518</v>
      </c>
      <c r="I19">
        <v>19</v>
      </c>
    </row>
    <row r="20" spans="1:9" ht="14.25">
      <c r="A20">
        <v>20</v>
      </c>
      <c r="B20" t="s">
        <v>179</v>
      </c>
      <c r="C20" t="s">
        <v>264</v>
      </c>
      <c r="D20" t="s">
        <v>181</v>
      </c>
      <c r="E20" t="s">
        <v>182</v>
      </c>
      <c r="F20">
        <v>88</v>
      </c>
      <c r="G20" t="str">
        <f t="shared" si="0"/>
        <v>Галлямова Надежда</v>
      </c>
      <c r="H20" t="s">
        <v>166</v>
      </c>
      <c r="I20">
        <v>20</v>
      </c>
    </row>
    <row r="21" spans="1:9" ht="14.25">
      <c r="A21">
        <v>21</v>
      </c>
      <c r="B21" t="s">
        <v>197</v>
      </c>
      <c r="C21" t="s">
        <v>174</v>
      </c>
      <c r="D21" t="s">
        <v>175</v>
      </c>
      <c r="E21" t="s">
        <v>240</v>
      </c>
      <c r="F21">
        <v>83</v>
      </c>
      <c r="G21" t="str">
        <f t="shared" si="0"/>
        <v>Морозкина Ольга</v>
      </c>
      <c r="H21" t="s">
        <v>367</v>
      </c>
      <c r="I21">
        <v>21</v>
      </c>
    </row>
    <row r="22" spans="1:9" ht="14.25">
      <c r="A22">
        <v>22</v>
      </c>
      <c r="B22" t="s">
        <v>215</v>
      </c>
      <c r="C22" t="s">
        <v>216</v>
      </c>
      <c r="D22" t="s">
        <v>175</v>
      </c>
      <c r="E22" t="s">
        <v>240</v>
      </c>
      <c r="F22">
        <v>86</v>
      </c>
      <c r="G22" t="str">
        <f t="shared" si="0"/>
        <v>Бурыкина Марина</v>
      </c>
      <c r="H22" t="s">
        <v>375</v>
      </c>
      <c r="I22">
        <v>22</v>
      </c>
    </row>
    <row r="23" spans="1:9" ht="14.25">
      <c r="A23">
        <v>23</v>
      </c>
      <c r="B23" t="s">
        <v>225</v>
      </c>
      <c r="C23" t="s">
        <v>226</v>
      </c>
      <c r="D23" t="s">
        <v>175</v>
      </c>
      <c r="E23" t="s">
        <v>240</v>
      </c>
      <c r="F23">
        <v>95</v>
      </c>
      <c r="G23" t="str">
        <f t="shared" si="0"/>
        <v>Кузьменко Ирина</v>
      </c>
      <c r="H23" t="s">
        <v>381</v>
      </c>
      <c r="I23">
        <v>23</v>
      </c>
    </row>
    <row r="24" spans="1:9" ht="14.25">
      <c r="A24">
        <v>24</v>
      </c>
      <c r="B24" t="s">
        <v>257</v>
      </c>
      <c r="C24" t="s">
        <v>255</v>
      </c>
      <c r="D24" t="s">
        <v>95</v>
      </c>
      <c r="E24">
        <v>89</v>
      </c>
      <c r="F24">
        <v>0</v>
      </c>
      <c r="G24" t="str">
        <f t="shared" si="0"/>
        <v>Головина Валентина</v>
      </c>
      <c r="H24" t="s">
        <v>100</v>
      </c>
      <c r="I24">
        <v>24</v>
      </c>
    </row>
    <row r="25" spans="1:9" ht="14.25">
      <c r="A25">
        <v>25</v>
      </c>
      <c r="B25" t="s">
        <v>447</v>
      </c>
      <c r="C25" t="s">
        <v>171</v>
      </c>
      <c r="D25" t="s">
        <v>274</v>
      </c>
      <c r="E25" t="s">
        <v>182</v>
      </c>
      <c r="F25">
        <v>92</v>
      </c>
      <c r="G25" t="str">
        <f t="shared" si="0"/>
        <v>Мирошниченко Юлия</v>
      </c>
      <c r="H25" t="s">
        <v>519</v>
      </c>
      <c r="I25">
        <v>25</v>
      </c>
    </row>
    <row r="26" spans="1:9" ht="14.25">
      <c r="A26">
        <v>26</v>
      </c>
      <c r="B26" t="s">
        <v>190</v>
      </c>
      <c r="C26" t="s">
        <v>191</v>
      </c>
      <c r="D26" t="s">
        <v>192</v>
      </c>
      <c r="E26" t="s">
        <v>176</v>
      </c>
      <c r="F26">
        <v>82</v>
      </c>
      <c r="G26" t="str">
        <f t="shared" si="0"/>
        <v>Беломестнова Мария</v>
      </c>
      <c r="H26" t="s">
        <v>50</v>
      </c>
      <c r="I26">
        <v>26</v>
      </c>
    </row>
    <row r="27" spans="1:9" ht="14.25">
      <c r="A27">
        <v>27</v>
      </c>
      <c r="B27" t="s">
        <v>214</v>
      </c>
      <c r="C27" t="s">
        <v>180</v>
      </c>
      <c r="D27" t="s">
        <v>175</v>
      </c>
      <c r="E27" t="s">
        <v>240</v>
      </c>
      <c r="F27">
        <v>93</v>
      </c>
      <c r="G27" t="str">
        <f t="shared" si="0"/>
        <v>Цыганова Анна</v>
      </c>
      <c r="H27" t="s">
        <v>35</v>
      </c>
      <c r="I27">
        <v>27</v>
      </c>
    </row>
    <row r="28" spans="1:9" ht="14.25">
      <c r="A28">
        <v>28</v>
      </c>
      <c r="B28" t="s">
        <v>275</v>
      </c>
      <c r="C28" t="s">
        <v>216</v>
      </c>
      <c r="D28" t="s">
        <v>95</v>
      </c>
      <c r="E28">
        <v>82</v>
      </c>
      <c r="F28">
        <v>0</v>
      </c>
      <c r="G28" t="str">
        <f t="shared" si="0"/>
        <v>Федченко Марина</v>
      </c>
      <c r="H28" t="s">
        <v>404</v>
      </c>
      <c r="I28">
        <v>28</v>
      </c>
    </row>
    <row r="29" spans="1:9" ht="14.25">
      <c r="A29">
        <v>29</v>
      </c>
      <c r="B29" t="s">
        <v>177</v>
      </c>
      <c r="C29" t="s">
        <v>178</v>
      </c>
      <c r="D29" t="s">
        <v>95</v>
      </c>
      <c r="E29">
        <v>85</v>
      </c>
      <c r="F29">
        <v>0</v>
      </c>
      <c r="G29" t="str">
        <f t="shared" si="0"/>
        <v>Балакирева Александра</v>
      </c>
      <c r="H29" t="s">
        <v>96</v>
      </c>
      <c r="I29">
        <v>29</v>
      </c>
    </row>
    <row r="30" spans="1:9" ht="14.25">
      <c r="A30">
        <v>30</v>
      </c>
      <c r="B30" t="s">
        <v>251</v>
      </c>
      <c r="C30" t="s">
        <v>252</v>
      </c>
      <c r="D30" t="s">
        <v>253</v>
      </c>
      <c r="E30">
        <v>93</v>
      </c>
      <c r="F30">
        <v>0</v>
      </c>
      <c r="G30" t="str">
        <f t="shared" si="0"/>
        <v>Степанова Наталия</v>
      </c>
      <c r="H30" t="s">
        <v>145</v>
      </c>
      <c r="I30">
        <v>30</v>
      </c>
    </row>
    <row r="31" spans="1:9" ht="14.25">
      <c r="A31">
        <v>31</v>
      </c>
      <c r="B31" t="s">
        <v>246</v>
      </c>
      <c r="C31" t="s">
        <v>194</v>
      </c>
      <c r="D31" t="s">
        <v>175</v>
      </c>
      <c r="E31" t="s">
        <v>240</v>
      </c>
      <c r="F31">
        <v>85</v>
      </c>
      <c r="G31" t="str">
        <f t="shared" si="0"/>
        <v>Королькова Екатерина</v>
      </c>
      <c r="H31" t="s">
        <v>391</v>
      </c>
      <c r="I31">
        <v>31</v>
      </c>
    </row>
    <row r="32" spans="1:9" ht="14.25">
      <c r="A32">
        <v>32</v>
      </c>
      <c r="B32" t="s">
        <v>371</v>
      </c>
      <c r="C32" t="s">
        <v>205</v>
      </c>
      <c r="D32" t="s">
        <v>181</v>
      </c>
      <c r="E32" t="s">
        <v>182</v>
      </c>
      <c r="F32">
        <v>88</v>
      </c>
      <c r="G32" t="str">
        <f t="shared" si="0"/>
        <v>Вяткина (Воробьёва) Алёна</v>
      </c>
      <c r="H32" t="s">
        <v>124</v>
      </c>
      <c r="I32">
        <v>32</v>
      </c>
    </row>
    <row r="33" spans="1:9" ht="14.25">
      <c r="A33">
        <v>32</v>
      </c>
      <c r="B33" t="s">
        <v>218</v>
      </c>
      <c r="C33" t="s">
        <v>186</v>
      </c>
      <c r="D33" t="s">
        <v>219</v>
      </c>
      <c r="E33" t="s">
        <v>182</v>
      </c>
      <c r="F33">
        <v>90</v>
      </c>
      <c r="G33" t="str">
        <f t="shared" si="0"/>
        <v>Безбородова Наталья</v>
      </c>
      <c r="H33" t="s">
        <v>377</v>
      </c>
      <c r="I33">
        <v>32</v>
      </c>
    </row>
    <row r="34" spans="1:9" ht="14.25">
      <c r="A34">
        <v>32</v>
      </c>
      <c r="B34" t="s">
        <v>448</v>
      </c>
      <c r="C34" t="s">
        <v>230</v>
      </c>
      <c r="D34" t="s">
        <v>95</v>
      </c>
      <c r="E34">
        <v>83</v>
      </c>
      <c r="F34">
        <v>0</v>
      </c>
      <c r="G34" t="str">
        <f t="shared" si="0"/>
        <v>Сдобникова Ксения</v>
      </c>
      <c r="H34" t="s">
        <v>520</v>
      </c>
      <c r="I34">
        <v>32</v>
      </c>
    </row>
    <row r="35" spans="1:9" ht="14.25">
      <c r="A35">
        <v>35</v>
      </c>
      <c r="B35" t="s">
        <v>449</v>
      </c>
      <c r="C35" t="s">
        <v>450</v>
      </c>
      <c r="D35" t="s">
        <v>223</v>
      </c>
      <c r="E35" t="s">
        <v>182</v>
      </c>
      <c r="F35">
        <v>94</v>
      </c>
      <c r="G35" t="str">
        <f t="shared" si="0"/>
        <v>Окольничникова Светлана</v>
      </c>
      <c r="H35" t="s">
        <v>521</v>
      </c>
      <c r="I35">
        <v>35</v>
      </c>
    </row>
    <row r="36" spans="1:9" ht="14.25">
      <c r="A36">
        <v>36</v>
      </c>
      <c r="B36" t="s">
        <v>258</v>
      </c>
      <c r="C36" t="s">
        <v>259</v>
      </c>
      <c r="D36" t="s">
        <v>211</v>
      </c>
      <c r="E36" t="s">
        <v>182</v>
      </c>
      <c r="F36">
        <v>94</v>
      </c>
      <c r="G36" t="str">
        <f t="shared" si="0"/>
        <v>Шаталова Елизавета</v>
      </c>
      <c r="H36" t="s">
        <v>72</v>
      </c>
      <c r="I36">
        <v>36</v>
      </c>
    </row>
    <row r="37" spans="1:9" ht="14.25">
      <c r="A37">
        <v>37</v>
      </c>
      <c r="B37" t="s">
        <v>451</v>
      </c>
      <c r="C37" t="s">
        <v>452</v>
      </c>
      <c r="D37" t="s">
        <v>181</v>
      </c>
      <c r="E37" t="s">
        <v>182</v>
      </c>
      <c r="F37">
        <v>77</v>
      </c>
      <c r="G37" t="str">
        <f t="shared" si="0"/>
        <v>Пиратинская Майя</v>
      </c>
      <c r="H37" t="s">
        <v>522</v>
      </c>
      <c r="I37">
        <v>37</v>
      </c>
    </row>
    <row r="38" spans="1:9" ht="14.25">
      <c r="A38">
        <v>38</v>
      </c>
      <c r="B38" t="s">
        <v>227</v>
      </c>
      <c r="C38" t="s">
        <v>222</v>
      </c>
      <c r="D38" t="s">
        <v>219</v>
      </c>
      <c r="E38" t="s">
        <v>182</v>
      </c>
      <c r="F38">
        <v>90</v>
      </c>
      <c r="G38" t="str">
        <f t="shared" si="0"/>
        <v>Артюхова Анастасия</v>
      </c>
      <c r="H38" t="s">
        <v>382</v>
      </c>
      <c r="I38">
        <v>38</v>
      </c>
    </row>
    <row r="39" spans="1:9" ht="14.25">
      <c r="A39">
        <v>39</v>
      </c>
      <c r="B39" t="s">
        <v>193</v>
      </c>
      <c r="C39" t="s">
        <v>205</v>
      </c>
      <c r="D39" t="s">
        <v>175</v>
      </c>
      <c r="E39" t="s">
        <v>240</v>
      </c>
      <c r="F39">
        <v>82</v>
      </c>
      <c r="G39" t="str">
        <f t="shared" si="0"/>
        <v>Андреева Алёна</v>
      </c>
      <c r="H39" t="s">
        <v>370</v>
      </c>
      <c r="I39">
        <v>39</v>
      </c>
    </row>
    <row r="40" spans="1:9" ht="14.25">
      <c r="A40">
        <v>40</v>
      </c>
      <c r="B40" t="s">
        <v>453</v>
      </c>
      <c r="C40" t="s">
        <v>180</v>
      </c>
      <c r="D40" t="s">
        <v>334</v>
      </c>
      <c r="E40" t="s">
        <v>176</v>
      </c>
      <c r="F40">
        <v>87</v>
      </c>
      <c r="G40" t="str">
        <f t="shared" si="0"/>
        <v>Борзова Анна</v>
      </c>
      <c r="H40" t="s">
        <v>83</v>
      </c>
      <c r="I40">
        <v>40</v>
      </c>
    </row>
    <row r="41" spans="1:9" ht="14.25">
      <c r="A41">
        <v>41</v>
      </c>
      <c r="B41" t="s">
        <v>454</v>
      </c>
      <c r="C41" t="s">
        <v>226</v>
      </c>
      <c r="D41" t="s">
        <v>219</v>
      </c>
      <c r="E41" t="s">
        <v>182</v>
      </c>
      <c r="F41">
        <v>84</v>
      </c>
      <c r="G41" t="str">
        <f t="shared" si="0"/>
        <v>Рябова Ирина</v>
      </c>
      <c r="H41" t="s">
        <v>523</v>
      </c>
      <c r="I41">
        <v>41</v>
      </c>
    </row>
    <row r="42" spans="1:9" ht="14.25">
      <c r="A42">
        <v>42</v>
      </c>
      <c r="B42" t="s">
        <v>262</v>
      </c>
      <c r="C42" t="s">
        <v>263</v>
      </c>
      <c r="D42" t="s">
        <v>181</v>
      </c>
      <c r="E42" t="s">
        <v>182</v>
      </c>
      <c r="F42">
        <v>88</v>
      </c>
      <c r="G42" t="str">
        <f t="shared" si="0"/>
        <v>Гайдаш Кристина</v>
      </c>
      <c r="H42" t="s">
        <v>396</v>
      </c>
      <c r="I42">
        <v>42</v>
      </c>
    </row>
    <row r="43" spans="1:9" ht="14.25">
      <c r="A43">
        <v>42</v>
      </c>
      <c r="B43" t="s">
        <v>455</v>
      </c>
      <c r="C43" t="s">
        <v>180</v>
      </c>
      <c r="D43" t="s">
        <v>456</v>
      </c>
      <c r="E43" t="s">
        <v>182</v>
      </c>
      <c r="F43">
        <v>94</v>
      </c>
      <c r="G43" t="str">
        <f t="shared" si="0"/>
        <v>Рондарева Анна</v>
      </c>
      <c r="H43" t="s">
        <v>524</v>
      </c>
      <c r="I43">
        <v>42</v>
      </c>
    </row>
    <row r="44" spans="1:9" ht="14.25">
      <c r="A44">
        <v>44</v>
      </c>
      <c r="B44" t="s">
        <v>265</v>
      </c>
      <c r="C44" t="s">
        <v>180</v>
      </c>
      <c r="D44" t="s">
        <v>172</v>
      </c>
      <c r="E44">
        <v>80</v>
      </c>
      <c r="F44">
        <v>0</v>
      </c>
      <c r="G44" t="str">
        <f t="shared" si="0"/>
        <v>Микушкина Анна</v>
      </c>
      <c r="H44" t="s">
        <v>155</v>
      </c>
      <c r="I44">
        <v>44</v>
      </c>
    </row>
    <row r="45" spans="1:9" ht="14.25">
      <c r="A45">
        <v>45</v>
      </c>
      <c r="B45" t="s">
        <v>457</v>
      </c>
      <c r="C45" t="s">
        <v>264</v>
      </c>
      <c r="D45" t="s">
        <v>334</v>
      </c>
      <c r="E45" t="s">
        <v>176</v>
      </c>
      <c r="F45">
        <v>85</v>
      </c>
      <c r="G45" t="str">
        <f t="shared" si="0"/>
        <v>Вопилова Надежда</v>
      </c>
      <c r="H45" t="s">
        <v>525</v>
      </c>
      <c r="I45">
        <v>45</v>
      </c>
    </row>
    <row r="46" spans="1:9" ht="14.25">
      <c r="A46">
        <v>46</v>
      </c>
      <c r="B46" t="s">
        <v>254</v>
      </c>
      <c r="C46" t="s">
        <v>255</v>
      </c>
      <c r="D46" t="s">
        <v>172</v>
      </c>
      <c r="E46">
        <v>84</v>
      </c>
      <c r="F46">
        <v>0</v>
      </c>
      <c r="G46" t="str">
        <f t="shared" si="0"/>
        <v>Корнева Валентина</v>
      </c>
      <c r="H46" t="s">
        <v>394</v>
      </c>
      <c r="I46">
        <v>46</v>
      </c>
    </row>
    <row r="47" spans="1:9" ht="14.25">
      <c r="A47">
        <v>47</v>
      </c>
      <c r="B47" t="s">
        <v>198</v>
      </c>
      <c r="C47" t="s">
        <v>199</v>
      </c>
      <c r="D47" t="s">
        <v>181</v>
      </c>
      <c r="E47" t="s">
        <v>182</v>
      </c>
      <c r="F47">
        <v>88</v>
      </c>
      <c r="G47" t="str">
        <f t="shared" si="0"/>
        <v>Шелеметьева Татьяна</v>
      </c>
      <c r="H47" t="s">
        <v>368</v>
      </c>
      <c r="I47">
        <v>47</v>
      </c>
    </row>
    <row r="48" spans="1:9" ht="14.25">
      <c r="A48">
        <v>48</v>
      </c>
      <c r="B48" t="s">
        <v>458</v>
      </c>
      <c r="C48" t="s">
        <v>230</v>
      </c>
      <c r="D48" t="s">
        <v>268</v>
      </c>
      <c r="E48" t="s">
        <v>182</v>
      </c>
      <c r="F48">
        <v>83</v>
      </c>
      <c r="G48" t="str">
        <f t="shared" si="0"/>
        <v>Ильина Ксения</v>
      </c>
      <c r="H48" t="s">
        <v>526</v>
      </c>
      <c r="I48">
        <v>48</v>
      </c>
    </row>
    <row r="49" spans="1:9" ht="14.25">
      <c r="A49">
        <v>48</v>
      </c>
      <c r="B49" t="s">
        <v>459</v>
      </c>
      <c r="C49" t="s">
        <v>191</v>
      </c>
      <c r="D49" t="s">
        <v>172</v>
      </c>
      <c r="E49">
        <v>94</v>
      </c>
      <c r="F49">
        <v>0</v>
      </c>
      <c r="G49" t="str">
        <f t="shared" si="0"/>
        <v>Болгова Мария</v>
      </c>
      <c r="H49" t="s">
        <v>151</v>
      </c>
      <c r="I49">
        <v>48</v>
      </c>
    </row>
    <row r="50" spans="1:9" ht="14.25">
      <c r="A50">
        <v>50</v>
      </c>
      <c r="B50" t="s">
        <v>460</v>
      </c>
      <c r="C50" t="s">
        <v>174</v>
      </c>
      <c r="D50" t="s">
        <v>175</v>
      </c>
      <c r="E50" t="s">
        <v>240</v>
      </c>
      <c r="F50">
        <v>85</v>
      </c>
      <c r="G50" t="str">
        <f t="shared" si="0"/>
        <v>Евстигнеева Ольга</v>
      </c>
      <c r="H50" t="s">
        <v>527</v>
      </c>
      <c r="I50">
        <v>50</v>
      </c>
    </row>
    <row r="51" spans="1:9" ht="14.25">
      <c r="A51">
        <v>51</v>
      </c>
      <c r="B51" t="s">
        <v>234</v>
      </c>
      <c r="C51" t="s">
        <v>235</v>
      </c>
      <c r="D51" t="s">
        <v>175</v>
      </c>
      <c r="E51" t="s">
        <v>240</v>
      </c>
      <c r="F51">
        <v>90</v>
      </c>
      <c r="G51" t="str">
        <f t="shared" si="0"/>
        <v>Макшакова Елена</v>
      </c>
      <c r="H51" t="s">
        <v>385</v>
      </c>
      <c r="I51">
        <v>51</v>
      </c>
    </row>
    <row r="52" spans="1:9" ht="14.25">
      <c r="A52">
        <v>52</v>
      </c>
      <c r="B52" t="s">
        <v>260</v>
      </c>
      <c r="C52" t="s">
        <v>261</v>
      </c>
      <c r="D52" t="s">
        <v>211</v>
      </c>
      <c r="E52" t="s">
        <v>182</v>
      </c>
      <c r="F52">
        <v>77</v>
      </c>
      <c r="G52" t="str">
        <f t="shared" si="0"/>
        <v>Бадалян Людмила</v>
      </c>
      <c r="H52" t="s">
        <v>74</v>
      </c>
      <c r="I52">
        <v>52</v>
      </c>
    </row>
    <row r="53" spans="1:9" ht="14.25">
      <c r="A53">
        <v>53</v>
      </c>
      <c r="B53" t="s">
        <v>236</v>
      </c>
      <c r="C53" t="s">
        <v>237</v>
      </c>
      <c r="D53" t="s">
        <v>202</v>
      </c>
      <c r="E53" t="s">
        <v>182</v>
      </c>
      <c r="F53">
        <v>94</v>
      </c>
      <c r="G53" t="str">
        <f t="shared" si="0"/>
        <v>Кривошеева Вероника</v>
      </c>
      <c r="H53" t="s">
        <v>386</v>
      </c>
      <c r="I53">
        <v>53</v>
      </c>
    </row>
    <row r="54" spans="1:9" ht="14.25">
      <c r="A54">
        <v>54</v>
      </c>
      <c r="B54" t="s">
        <v>200</v>
      </c>
      <c r="C54" t="s">
        <v>201</v>
      </c>
      <c r="D54" t="s">
        <v>202</v>
      </c>
      <c r="E54" t="s">
        <v>182</v>
      </c>
      <c r="F54">
        <v>85</v>
      </c>
      <c r="G54" t="str">
        <f t="shared" si="0"/>
        <v>Богданова Евгения</v>
      </c>
      <c r="H54" t="s">
        <v>369</v>
      </c>
      <c r="I54">
        <v>54</v>
      </c>
    </row>
    <row r="55" spans="1:9" ht="14.25">
      <c r="A55">
        <v>55</v>
      </c>
      <c r="B55" t="s">
        <v>242</v>
      </c>
      <c r="C55" t="s">
        <v>194</v>
      </c>
      <c r="D55" t="s">
        <v>202</v>
      </c>
      <c r="E55" t="s">
        <v>182</v>
      </c>
      <c r="F55">
        <v>81</v>
      </c>
      <c r="G55" t="str">
        <f t="shared" si="0"/>
        <v>Веретенина Екатерина</v>
      </c>
      <c r="H55" t="s">
        <v>388</v>
      </c>
      <c r="I55">
        <v>55</v>
      </c>
    </row>
    <row r="56" spans="1:9" ht="14.25">
      <c r="A56">
        <v>56</v>
      </c>
      <c r="B56" t="s">
        <v>461</v>
      </c>
      <c r="C56" t="s">
        <v>174</v>
      </c>
      <c r="D56" t="s">
        <v>202</v>
      </c>
      <c r="E56" t="s">
        <v>182</v>
      </c>
      <c r="F56">
        <v>78</v>
      </c>
      <c r="G56" t="str">
        <f t="shared" si="0"/>
        <v>Башкирцева Ольга</v>
      </c>
      <c r="H56" t="s">
        <v>528</v>
      </c>
      <c r="I56">
        <v>56</v>
      </c>
    </row>
    <row r="57" spans="1:9" ht="14.25">
      <c r="A57">
        <v>57</v>
      </c>
      <c r="B57" t="s">
        <v>269</v>
      </c>
      <c r="C57" t="s">
        <v>235</v>
      </c>
      <c r="D57" t="s">
        <v>175</v>
      </c>
      <c r="E57" t="s">
        <v>240</v>
      </c>
      <c r="F57">
        <v>86</v>
      </c>
      <c r="G57" t="str">
        <f t="shared" si="0"/>
        <v>Соломатова Елена</v>
      </c>
      <c r="H57" t="s">
        <v>399</v>
      </c>
      <c r="I57">
        <v>57</v>
      </c>
    </row>
    <row r="58" spans="1:9" ht="14.25">
      <c r="A58">
        <v>58</v>
      </c>
      <c r="B58" t="s">
        <v>462</v>
      </c>
      <c r="C58" t="s">
        <v>463</v>
      </c>
      <c r="D58" t="s">
        <v>175</v>
      </c>
      <c r="E58" t="s">
        <v>240</v>
      </c>
      <c r="F58">
        <v>90</v>
      </c>
      <c r="G58" t="str">
        <f t="shared" si="0"/>
        <v>Шагина Любовь</v>
      </c>
      <c r="H58" t="s">
        <v>529</v>
      </c>
      <c r="I58">
        <v>58</v>
      </c>
    </row>
    <row r="60" spans="1:9" ht="14.25">
      <c r="A60">
        <v>1</v>
      </c>
      <c r="B60" t="s">
        <v>284</v>
      </c>
      <c r="C60" t="s">
        <v>285</v>
      </c>
      <c r="D60" t="s">
        <v>211</v>
      </c>
      <c r="E60" t="s">
        <v>182</v>
      </c>
      <c r="F60">
        <v>85</v>
      </c>
      <c r="G60" t="str">
        <f t="shared" si="0"/>
        <v>Черников Михаил</v>
      </c>
      <c r="H60" t="s">
        <v>407</v>
      </c>
      <c r="I60">
        <v>1</v>
      </c>
    </row>
    <row r="61" spans="1:9" ht="14.25">
      <c r="A61">
        <v>2</v>
      </c>
      <c r="B61" t="s">
        <v>241</v>
      </c>
      <c r="C61" t="s">
        <v>294</v>
      </c>
      <c r="D61" t="s">
        <v>21</v>
      </c>
      <c r="E61">
        <v>86</v>
      </c>
      <c r="F61">
        <v>0</v>
      </c>
      <c r="G61" t="str">
        <f t="shared" si="0"/>
        <v>Калина Александр</v>
      </c>
      <c r="H61" t="s">
        <v>23</v>
      </c>
      <c r="I61">
        <v>2</v>
      </c>
    </row>
    <row r="62" spans="1:9" ht="14.25">
      <c r="A62">
        <v>3</v>
      </c>
      <c r="B62" t="s">
        <v>282</v>
      </c>
      <c r="C62" t="s">
        <v>283</v>
      </c>
      <c r="D62" t="s">
        <v>175</v>
      </c>
      <c r="E62" t="s">
        <v>240</v>
      </c>
      <c r="F62">
        <v>90</v>
      </c>
      <c r="G62" t="str">
        <f t="shared" si="0"/>
        <v>Козлов Виктор</v>
      </c>
      <c r="H62" t="s">
        <v>39</v>
      </c>
      <c r="I62">
        <v>3</v>
      </c>
    </row>
    <row r="63" spans="1:9" ht="14.25">
      <c r="A63">
        <v>4</v>
      </c>
      <c r="B63" t="s">
        <v>290</v>
      </c>
      <c r="C63" t="s">
        <v>291</v>
      </c>
      <c r="D63" t="s">
        <v>175</v>
      </c>
      <c r="E63" t="s">
        <v>240</v>
      </c>
      <c r="F63">
        <v>85</v>
      </c>
      <c r="G63" t="str">
        <f t="shared" si="0"/>
        <v>Терентьев Сергей</v>
      </c>
      <c r="H63" t="s">
        <v>409</v>
      </c>
      <c r="I63">
        <v>4</v>
      </c>
    </row>
    <row r="64" spans="1:9" ht="14.25">
      <c r="A64">
        <v>5</v>
      </c>
      <c r="B64" t="s">
        <v>349</v>
      </c>
      <c r="C64" t="s">
        <v>294</v>
      </c>
      <c r="D64" t="s">
        <v>211</v>
      </c>
      <c r="E64" t="s">
        <v>182</v>
      </c>
      <c r="F64">
        <v>88</v>
      </c>
      <c r="G64" t="str">
        <f t="shared" si="0"/>
        <v>Шоприн Александр</v>
      </c>
      <c r="H64" t="s">
        <v>429</v>
      </c>
      <c r="I64">
        <v>5</v>
      </c>
    </row>
    <row r="65" spans="1:9" ht="14.25">
      <c r="A65">
        <v>6</v>
      </c>
      <c r="B65" t="s">
        <v>282</v>
      </c>
      <c r="C65" t="s">
        <v>292</v>
      </c>
      <c r="D65" t="s">
        <v>175</v>
      </c>
      <c r="E65" t="s">
        <v>240</v>
      </c>
      <c r="F65">
        <v>87</v>
      </c>
      <c r="G65" t="str">
        <f t="shared" si="0"/>
        <v>Козлов Василий</v>
      </c>
      <c r="H65" t="s">
        <v>410</v>
      </c>
      <c r="I65">
        <v>6</v>
      </c>
    </row>
    <row r="66" spans="1:9" ht="14.25">
      <c r="A66">
        <v>7</v>
      </c>
      <c r="B66" t="s">
        <v>306</v>
      </c>
      <c r="C66" t="s">
        <v>307</v>
      </c>
      <c r="D66" t="s">
        <v>95</v>
      </c>
      <c r="E66">
        <v>81</v>
      </c>
      <c r="F66">
        <v>0</v>
      </c>
      <c r="G66" t="str">
        <f aca="true" t="shared" si="1" ref="G66:G129">TRIM(CONCATENATE(B66," ",C66))</f>
        <v>Савельев Константин</v>
      </c>
      <c r="H66" t="s">
        <v>112</v>
      </c>
      <c r="I66">
        <v>7</v>
      </c>
    </row>
    <row r="67" spans="1:9" ht="14.25">
      <c r="A67">
        <v>8</v>
      </c>
      <c r="B67" t="s">
        <v>310</v>
      </c>
      <c r="C67" t="s">
        <v>285</v>
      </c>
      <c r="D67" t="s">
        <v>274</v>
      </c>
      <c r="E67" t="s">
        <v>182</v>
      </c>
      <c r="F67">
        <v>83</v>
      </c>
      <c r="G67" t="str">
        <f t="shared" si="1"/>
        <v>Кочетков Михаил</v>
      </c>
      <c r="H67" t="s">
        <v>85</v>
      </c>
      <c r="I67">
        <v>8</v>
      </c>
    </row>
    <row r="68" spans="1:9" ht="14.25">
      <c r="A68">
        <v>9</v>
      </c>
      <c r="B68" t="s">
        <v>286</v>
      </c>
      <c r="C68" t="s">
        <v>287</v>
      </c>
      <c r="D68" t="s">
        <v>172</v>
      </c>
      <c r="E68">
        <v>87</v>
      </c>
      <c r="F68">
        <v>0</v>
      </c>
      <c r="G68" t="str">
        <f t="shared" si="1"/>
        <v>Кауров Иван</v>
      </c>
      <c r="H68" t="s">
        <v>60</v>
      </c>
      <c r="I68">
        <v>9</v>
      </c>
    </row>
    <row r="69" spans="1:9" ht="14.25">
      <c r="A69">
        <v>10</v>
      </c>
      <c r="B69" t="s">
        <v>464</v>
      </c>
      <c r="C69" t="s">
        <v>317</v>
      </c>
      <c r="D69" t="s">
        <v>175</v>
      </c>
      <c r="E69" t="s">
        <v>240</v>
      </c>
      <c r="F69">
        <v>71</v>
      </c>
      <c r="G69" t="str">
        <f t="shared" si="1"/>
        <v>Овчинников Евгений</v>
      </c>
      <c r="H69" t="s">
        <v>530</v>
      </c>
      <c r="I69">
        <v>10</v>
      </c>
    </row>
    <row r="70" spans="1:9" ht="14.25">
      <c r="A70">
        <v>11</v>
      </c>
      <c r="B70" t="s">
        <v>321</v>
      </c>
      <c r="C70" t="s">
        <v>322</v>
      </c>
      <c r="D70" t="s">
        <v>465</v>
      </c>
      <c r="E70" t="s">
        <v>182</v>
      </c>
      <c r="F70">
        <v>94</v>
      </c>
      <c r="G70" t="str">
        <f t="shared" si="1"/>
        <v>Суюшкин Никита</v>
      </c>
      <c r="H70" t="s">
        <v>15</v>
      </c>
      <c r="I70">
        <v>11</v>
      </c>
    </row>
    <row r="71" spans="1:9" ht="14.25">
      <c r="A71">
        <v>12</v>
      </c>
      <c r="B71" t="s">
        <v>276</v>
      </c>
      <c r="C71" t="s">
        <v>277</v>
      </c>
      <c r="D71" t="s">
        <v>181</v>
      </c>
      <c r="E71" t="s">
        <v>182</v>
      </c>
      <c r="F71">
        <v>86</v>
      </c>
      <c r="G71" t="str">
        <f t="shared" si="1"/>
        <v>Шарафутдинов Дмитрий</v>
      </c>
      <c r="H71" t="s">
        <v>119</v>
      </c>
      <c r="I71">
        <v>12</v>
      </c>
    </row>
    <row r="72" spans="1:9" ht="14.25">
      <c r="A72">
        <v>12</v>
      </c>
      <c r="B72" t="s">
        <v>299</v>
      </c>
      <c r="C72" t="s">
        <v>300</v>
      </c>
      <c r="D72" t="s">
        <v>181</v>
      </c>
      <c r="E72" t="s">
        <v>182</v>
      </c>
      <c r="F72">
        <v>88</v>
      </c>
      <c r="G72" t="str">
        <f t="shared" si="1"/>
        <v>Новицкий Юрий</v>
      </c>
      <c r="H72" t="s">
        <v>121</v>
      </c>
      <c r="I72">
        <v>12</v>
      </c>
    </row>
    <row r="73" spans="1:9" ht="14.25">
      <c r="A73">
        <v>14</v>
      </c>
      <c r="B73" t="s">
        <v>313</v>
      </c>
      <c r="C73" t="s">
        <v>279</v>
      </c>
      <c r="D73" t="s">
        <v>274</v>
      </c>
      <c r="E73" t="s">
        <v>182</v>
      </c>
      <c r="F73">
        <v>88</v>
      </c>
      <c r="G73" t="str">
        <f t="shared" si="1"/>
        <v>Щервянин Алексей</v>
      </c>
      <c r="H73" t="s">
        <v>88</v>
      </c>
      <c r="I73">
        <v>14</v>
      </c>
    </row>
    <row r="74" spans="1:9" ht="14.25">
      <c r="A74">
        <v>15</v>
      </c>
      <c r="B74" t="s">
        <v>466</v>
      </c>
      <c r="C74" t="s">
        <v>277</v>
      </c>
      <c r="D74" t="s">
        <v>95</v>
      </c>
      <c r="E74">
        <v>83</v>
      </c>
      <c r="F74">
        <v>0</v>
      </c>
      <c r="G74" t="str">
        <f t="shared" si="1"/>
        <v>Сарапаев Дмитрий</v>
      </c>
      <c r="H74" t="s">
        <v>113</v>
      </c>
      <c r="I74">
        <v>15</v>
      </c>
    </row>
    <row r="75" spans="1:9" ht="14.25">
      <c r="A75">
        <v>16</v>
      </c>
      <c r="B75" t="s">
        <v>297</v>
      </c>
      <c r="C75" t="s">
        <v>298</v>
      </c>
      <c r="D75" t="s">
        <v>95</v>
      </c>
      <c r="E75">
        <v>92</v>
      </c>
      <c r="F75">
        <v>0</v>
      </c>
      <c r="G75" t="str">
        <f t="shared" si="1"/>
        <v>Тер-Минасян Арман</v>
      </c>
      <c r="H75" t="s">
        <v>116</v>
      </c>
      <c r="I75">
        <v>16</v>
      </c>
    </row>
    <row r="76" spans="1:9" ht="14.25">
      <c r="A76">
        <v>17</v>
      </c>
      <c r="B76" t="s">
        <v>354</v>
      </c>
      <c r="C76" t="s">
        <v>303</v>
      </c>
      <c r="D76" t="s">
        <v>181</v>
      </c>
      <c r="E76" t="s">
        <v>182</v>
      </c>
      <c r="F76">
        <v>89</v>
      </c>
      <c r="G76" t="str">
        <f t="shared" si="1"/>
        <v>Скачков Егор</v>
      </c>
      <c r="H76" t="s">
        <v>432</v>
      </c>
      <c r="I76">
        <v>17</v>
      </c>
    </row>
    <row r="77" spans="1:9" ht="14.25">
      <c r="A77">
        <v>18</v>
      </c>
      <c r="B77" t="s">
        <v>364</v>
      </c>
      <c r="C77" t="s">
        <v>317</v>
      </c>
      <c r="D77" t="s">
        <v>274</v>
      </c>
      <c r="E77" t="s">
        <v>182</v>
      </c>
      <c r="F77">
        <v>91</v>
      </c>
      <c r="G77" t="str">
        <f t="shared" si="1"/>
        <v>Зазулин Евгений</v>
      </c>
      <c r="H77" t="s">
        <v>86</v>
      </c>
      <c r="I77">
        <v>18</v>
      </c>
    </row>
    <row r="78" spans="1:9" ht="14.25">
      <c r="A78">
        <v>19</v>
      </c>
      <c r="B78" t="s">
        <v>515</v>
      </c>
      <c r="C78" t="s">
        <v>343</v>
      </c>
      <c r="D78" t="s">
        <v>274</v>
      </c>
      <c r="E78" t="s">
        <v>182</v>
      </c>
      <c r="F78">
        <v>89</v>
      </c>
      <c r="G78" t="str">
        <f t="shared" si="1"/>
        <v>Семёнов Кирилл</v>
      </c>
      <c r="H78" t="s">
        <v>531</v>
      </c>
      <c r="I78">
        <v>19</v>
      </c>
    </row>
    <row r="79" spans="1:9" ht="14.25">
      <c r="A79">
        <v>20</v>
      </c>
      <c r="B79" t="s">
        <v>467</v>
      </c>
      <c r="C79" t="s">
        <v>468</v>
      </c>
      <c r="D79" t="s">
        <v>456</v>
      </c>
      <c r="E79" t="s">
        <v>182</v>
      </c>
      <c r="F79">
        <v>90</v>
      </c>
      <c r="G79" t="str">
        <f t="shared" si="1"/>
        <v>Волков Глеб</v>
      </c>
      <c r="H79" t="s">
        <v>532</v>
      </c>
      <c r="I79">
        <v>20</v>
      </c>
    </row>
    <row r="80" spans="1:9" ht="14.25">
      <c r="A80">
        <v>21</v>
      </c>
      <c r="B80" t="s">
        <v>305</v>
      </c>
      <c r="C80" t="s">
        <v>300</v>
      </c>
      <c r="D80" t="s">
        <v>245</v>
      </c>
      <c r="E80" t="s">
        <v>182</v>
      </c>
      <c r="F80">
        <v>87</v>
      </c>
      <c r="G80" t="str">
        <f t="shared" si="1"/>
        <v>Такжанов Юрий</v>
      </c>
      <c r="H80" t="s">
        <v>81</v>
      </c>
      <c r="I80">
        <v>21</v>
      </c>
    </row>
    <row r="81" spans="1:9" ht="14.25">
      <c r="A81">
        <v>21</v>
      </c>
      <c r="B81" t="s">
        <v>278</v>
      </c>
      <c r="C81" t="s">
        <v>279</v>
      </c>
      <c r="D81" t="s">
        <v>95</v>
      </c>
      <c r="E81">
        <v>88</v>
      </c>
      <c r="F81">
        <v>0</v>
      </c>
      <c r="G81" t="str">
        <f t="shared" si="1"/>
        <v>Рубцов Алексей</v>
      </c>
      <c r="H81" t="s">
        <v>405</v>
      </c>
      <c r="I81">
        <v>21</v>
      </c>
    </row>
    <row r="82" spans="1:9" ht="14.25">
      <c r="A82">
        <v>23</v>
      </c>
      <c r="B82" t="s">
        <v>302</v>
      </c>
      <c r="C82" t="s">
        <v>303</v>
      </c>
      <c r="D82" t="s">
        <v>175</v>
      </c>
      <c r="E82" t="s">
        <v>240</v>
      </c>
      <c r="F82">
        <v>88</v>
      </c>
      <c r="G82" t="str">
        <f t="shared" si="1"/>
        <v>Матвеенко Егор</v>
      </c>
      <c r="H82" t="s">
        <v>33</v>
      </c>
      <c r="I82">
        <v>23</v>
      </c>
    </row>
    <row r="83" spans="1:9" ht="14.25">
      <c r="A83">
        <v>24</v>
      </c>
      <c r="B83" t="s">
        <v>325</v>
      </c>
      <c r="C83" t="s">
        <v>294</v>
      </c>
      <c r="D83" t="s">
        <v>175</v>
      </c>
      <c r="E83" t="s">
        <v>240</v>
      </c>
      <c r="F83">
        <v>86</v>
      </c>
      <c r="G83" t="str">
        <f t="shared" si="1"/>
        <v>Маслов Александр</v>
      </c>
      <c r="H83" t="s">
        <v>416</v>
      </c>
      <c r="I83">
        <v>24</v>
      </c>
    </row>
    <row r="84" spans="1:9" ht="14.25">
      <c r="A84">
        <v>25</v>
      </c>
      <c r="B84" t="s">
        <v>318</v>
      </c>
      <c r="C84" t="s">
        <v>291</v>
      </c>
      <c r="D84" t="s">
        <v>175</v>
      </c>
      <c r="E84" t="s">
        <v>240</v>
      </c>
      <c r="F84">
        <v>86</v>
      </c>
      <c r="G84" t="str">
        <f t="shared" si="1"/>
        <v>Донец Сергей</v>
      </c>
      <c r="H84" t="s">
        <v>414</v>
      </c>
      <c r="I84">
        <v>25</v>
      </c>
    </row>
    <row r="85" spans="1:9" ht="14.25">
      <c r="A85">
        <v>26</v>
      </c>
      <c r="B85" t="s">
        <v>319</v>
      </c>
      <c r="C85" t="s">
        <v>320</v>
      </c>
      <c r="D85" t="s">
        <v>95</v>
      </c>
      <c r="E85">
        <v>87</v>
      </c>
      <c r="F85">
        <v>0</v>
      </c>
      <c r="G85" t="str">
        <f t="shared" si="1"/>
        <v>Мусич Владимир</v>
      </c>
      <c r="H85" t="s">
        <v>106</v>
      </c>
      <c r="I85">
        <v>26</v>
      </c>
    </row>
    <row r="86" spans="1:9" ht="14.25">
      <c r="A86">
        <v>27</v>
      </c>
      <c r="B86" t="s">
        <v>314</v>
      </c>
      <c r="C86" t="s">
        <v>315</v>
      </c>
      <c r="D86" t="s">
        <v>175</v>
      </c>
      <c r="E86" t="s">
        <v>240</v>
      </c>
      <c r="F86">
        <v>95</v>
      </c>
      <c r="G86" t="str">
        <f t="shared" si="1"/>
        <v>Чесноков Семён</v>
      </c>
      <c r="H86" t="s">
        <v>36</v>
      </c>
      <c r="I86">
        <v>27</v>
      </c>
    </row>
    <row r="87" spans="1:9" ht="14.25">
      <c r="A87">
        <v>28</v>
      </c>
      <c r="B87" t="s">
        <v>470</v>
      </c>
      <c r="C87" t="s">
        <v>287</v>
      </c>
      <c r="D87" t="s">
        <v>181</v>
      </c>
      <c r="E87" t="s">
        <v>182</v>
      </c>
      <c r="F87">
        <v>90</v>
      </c>
      <c r="G87" t="str">
        <f t="shared" si="1"/>
        <v>Новиков Иван</v>
      </c>
      <c r="H87" t="s">
        <v>161</v>
      </c>
      <c r="I87">
        <v>28</v>
      </c>
    </row>
    <row r="88" spans="1:9" ht="14.25">
      <c r="A88">
        <v>29</v>
      </c>
      <c r="B88" t="s">
        <v>330</v>
      </c>
      <c r="C88" t="s">
        <v>331</v>
      </c>
      <c r="D88" t="s">
        <v>465</v>
      </c>
      <c r="E88" t="s">
        <v>182</v>
      </c>
      <c r="F88">
        <v>81</v>
      </c>
      <c r="G88" t="str">
        <f t="shared" si="1"/>
        <v>Горелов Вячеслав</v>
      </c>
      <c r="H88" t="s">
        <v>420</v>
      </c>
      <c r="I88">
        <v>29</v>
      </c>
    </row>
    <row r="89" spans="1:9" ht="14.25">
      <c r="A89">
        <v>30</v>
      </c>
      <c r="B89" t="s">
        <v>471</v>
      </c>
      <c r="C89" t="s">
        <v>300</v>
      </c>
      <c r="D89" t="s">
        <v>175</v>
      </c>
      <c r="E89" t="s">
        <v>240</v>
      </c>
      <c r="F89">
        <v>76</v>
      </c>
      <c r="G89" t="str">
        <f t="shared" si="1"/>
        <v>Глазырин Юрий</v>
      </c>
      <c r="H89" t="s">
        <v>533</v>
      </c>
      <c r="I89">
        <v>30</v>
      </c>
    </row>
    <row r="90" spans="1:9" ht="14.25">
      <c r="A90">
        <v>31</v>
      </c>
      <c r="B90" t="s">
        <v>350</v>
      </c>
      <c r="C90" t="s">
        <v>351</v>
      </c>
      <c r="D90" t="s">
        <v>181</v>
      </c>
      <c r="E90" t="s">
        <v>182</v>
      </c>
      <c r="F90">
        <v>91</v>
      </c>
      <c r="G90" t="str">
        <f t="shared" si="1"/>
        <v>Яблонский Леонид</v>
      </c>
      <c r="H90" t="s">
        <v>430</v>
      </c>
      <c r="I90">
        <v>31</v>
      </c>
    </row>
    <row r="91" spans="1:9" ht="14.25">
      <c r="A91">
        <v>32</v>
      </c>
      <c r="B91" t="s">
        <v>472</v>
      </c>
      <c r="C91" t="s">
        <v>294</v>
      </c>
      <c r="D91" t="s">
        <v>181</v>
      </c>
      <c r="E91" t="s">
        <v>182</v>
      </c>
      <c r="F91">
        <v>91</v>
      </c>
      <c r="G91" t="str">
        <f t="shared" si="1"/>
        <v>Гержа Александр</v>
      </c>
      <c r="H91" t="s">
        <v>125</v>
      </c>
      <c r="I91">
        <v>32</v>
      </c>
    </row>
    <row r="92" spans="1:9" ht="14.25">
      <c r="A92">
        <v>32</v>
      </c>
      <c r="B92" t="s">
        <v>473</v>
      </c>
      <c r="C92" t="s">
        <v>279</v>
      </c>
      <c r="D92" t="s">
        <v>274</v>
      </c>
      <c r="E92" t="s">
        <v>182</v>
      </c>
      <c r="F92">
        <v>92</v>
      </c>
      <c r="G92" t="str">
        <f t="shared" si="1"/>
        <v>Беляк Алексей</v>
      </c>
      <c r="H92" t="s">
        <v>534</v>
      </c>
      <c r="I92">
        <v>32</v>
      </c>
    </row>
    <row r="93" spans="1:9" ht="14.25">
      <c r="A93">
        <v>34</v>
      </c>
      <c r="B93" t="s">
        <v>474</v>
      </c>
      <c r="C93" t="s">
        <v>343</v>
      </c>
      <c r="D93" t="s">
        <v>181</v>
      </c>
      <c r="E93" t="s">
        <v>182</v>
      </c>
      <c r="F93">
        <v>93</v>
      </c>
      <c r="G93" t="str">
        <f t="shared" si="1"/>
        <v>Борисов Кирилл</v>
      </c>
      <c r="H93" t="s">
        <v>535</v>
      </c>
      <c r="I93">
        <v>34</v>
      </c>
    </row>
    <row r="94" spans="1:9" ht="14.25">
      <c r="A94">
        <v>35</v>
      </c>
      <c r="B94" t="s">
        <v>475</v>
      </c>
      <c r="C94" t="s">
        <v>476</v>
      </c>
      <c r="D94" t="s">
        <v>95</v>
      </c>
      <c r="E94">
        <v>82</v>
      </c>
      <c r="F94">
        <v>0</v>
      </c>
      <c r="G94" t="str">
        <f t="shared" si="1"/>
        <v>Поплавский Станислав</v>
      </c>
      <c r="H94" t="s">
        <v>111</v>
      </c>
      <c r="I94">
        <v>35</v>
      </c>
    </row>
    <row r="95" spans="1:9" ht="14.25">
      <c r="A95">
        <v>36</v>
      </c>
      <c r="B95" t="s">
        <v>323</v>
      </c>
      <c r="C95" t="s">
        <v>285</v>
      </c>
      <c r="D95" t="s">
        <v>274</v>
      </c>
      <c r="E95" t="s">
        <v>182</v>
      </c>
      <c r="F95">
        <v>86</v>
      </c>
      <c r="G95" t="str">
        <f t="shared" si="1"/>
        <v>Гоголь Михаил</v>
      </c>
      <c r="H95" t="s">
        <v>87</v>
      </c>
      <c r="I95">
        <v>36</v>
      </c>
    </row>
    <row r="96" spans="1:9" ht="14.25">
      <c r="A96">
        <v>37</v>
      </c>
      <c r="B96" t="s">
        <v>293</v>
      </c>
      <c r="C96" t="s">
        <v>294</v>
      </c>
      <c r="D96" t="s">
        <v>253</v>
      </c>
      <c r="E96">
        <v>90</v>
      </c>
      <c r="F96">
        <v>0</v>
      </c>
      <c r="G96" t="str">
        <f t="shared" si="1"/>
        <v>Степанов Александр</v>
      </c>
      <c r="H96" t="s">
        <v>52</v>
      </c>
      <c r="I96">
        <v>37</v>
      </c>
    </row>
    <row r="97" spans="1:9" ht="14.25">
      <c r="A97">
        <v>38</v>
      </c>
      <c r="B97" t="s">
        <v>311</v>
      </c>
      <c r="C97" t="s">
        <v>312</v>
      </c>
      <c r="D97" t="s">
        <v>181</v>
      </c>
      <c r="E97" t="s">
        <v>182</v>
      </c>
      <c r="F97">
        <v>85</v>
      </c>
      <c r="G97" t="str">
        <f t="shared" si="1"/>
        <v>Самигуллин Марат</v>
      </c>
      <c r="H97" t="s">
        <v>412</v>
      </c>
      <c r="I97">
        <v>38</v>
      </c>
    </row>
    <row r="98" spans="1:9" ht="14.25">
      <c r="A98">
        <v>39</v>
      </c>
      <c r="B98" t="s">
        <v>477</v>
      </c>
      <c r="C98" t="s">
        <v>478</v>
      </c>
      <c r="D98" t="s">
        <v>274</v>
      </c>
      <c r="E98" t="s">
        <v>182</v>
      </c>
      <c r="F98">
        <v>86</v>
      </c>
      <c r="G98" t="str">
        <f t="shared" si="1"/>
        <v>Мальков Виталий</v>
      </c>
      <c r="H98" t="s">
        <v>536</v>
      </c>
      <c r="I98">
        <v>39</v>
      </c>
    </row>
    <row r="99" spans="1:9" ht="14.25">
      <c r="A99">
        <v>40</v>
      </c>
      <c r="B99" t="s">
        <v>328</v>
      </c>
      <c r="C99" t="s">
        <v>317</v>
      </c>
      <c r="D99" t="s">
        <v>465</v>
      </c>
      <c r="E99" t="s">
        <v>182</v>
      </c>
      <c r="F99">
        <v>82</v>
      </c>
      <c r="G99" t="str">
        <f t="shared" si="1"/>
        <v>Цыпышев Евгений</v>
      </c>
      <c r="H99" t="s">
        <v>418</v>
      </c>
      <c r="I99">
        <v>40</v>
      </c>
    </row>
    <row r="100" spans="1:9" ht="14.25">
      <c r="A100">
        <v>41</v>
      </c>
      <c r="B100" t="s">
        <v>479</v>
      </c>
      <c r="C100" t="s">
        <v>337</v>
      </c>
      <c r="D100" t="s">
        <v>211</v>
      </c>
      <c r="E100" t="s">
        <v>182</v>
      </c>
      <c r="F100">
        <v>90</v>
      </c>
      <c r="G100" t="str">
        <f t="shared" si="1"/>
        <v>Чудинов Павел</v>
      </c>
      <c r="H100" t="s">
        <v>69</v>
      </c>
      <c r="I100">
        <v>41</v>
      </c>
    </row>
    <row r="101" spans="1:9" ht="14.25">
      <c r="A101">
        <v>42</v>
      </c>
      <c r="B101" t="s">
        <v>480</v>
      </c>
      <c r="C101" t="s">
        <v>353</v>
      </c>
      <c r="D101" t="s">
        <v>456</v>
      </c>
      <c r="E101" t="s">
        <v>182</v>
      </c>
      <c r="F101">
        <v>86</v>
      </c>
      <c r="G101" t="str">
        <f t="shared" si="1"/>
        <v>Чаюн Игорь</v>
      </c>
      <c r="H101" t="s">
        <v>537</v>
      </c>
      <c r="I101">
        <v>42</v>
      </c>
    </row>
    <row r="102" spans="1:9" ht="14.25">
      <c r="A102">
        <v>43</v>
      </c>
      <c r="B102" t="s">
        <v>346</v>
      </c>
      <c r="C102" t="s">
        <v>347</v>
      </c>
      <c r="D102" t="s">
        <v>187</v>
      </c>
      <c r="E102" t="s">
        <v>182</v>
      </c>
      <c r="F102">
        <v>89</v>
      </c>
      <c r="G102" t="str">
        <f t="shared" si="1"/>
        <v>Нигманов Зуфар</v>
      </c>
      <c r="H102" t="s">
        <v>427</v>
      </c>
      <c r="I102">
        <v>43</v>
      </c>
    </row>
    <row r="103" spans="1:9" ht="14.25">
      <c r="A103">
        <v>44</v>
      </c>
      <c r="B103" t="s">
        <v>356</v>
      </c>
      <c r="C103" t="s">
        <v>315</v>
      </c>
      <c r="D103" t="s">
        <v>181</v>
      </c>
      <c r="E103" t="s">
        <v>182</v>
      </c>
      <c r="F103">
        <v>86</v>
      </c>
      <c r="G103" t="str">
        <f t="shared" si="1"/>
        <v>Вяткин Семён</v>
      </c>
      <c r="H103" t="s">
        <v>434</v>
      </c>
      <c r="I103">
        <v>44</v>
      </c>
    </row>
    <row r="104" spans="1:9" ht="14.25">
      <c r="A104">
        <v>45</v>
      </c>
      <c r="B104" t="s">
        <v>304</v>
      </c>
      <c r="C104" t="s">
        <v>291</v>
      </c>
      <c r="D104" t="s">
        <v>268</v>
      </c>
      <c r="E104" t="s">
        <v>182</v>
      </c>
      <c r="F104">
        <v>89</v>
      </c>
      <c r="G104" t="str">
        <f t="shared" si="1"/>
        <v>Параев Сергей</v>
      </c>
      <c r="H104" t="s">
        <v>94</v>
      </c>
      <c r="I104">
        <v>45</v>
      </c>
    </row>
    <row r="105" spans="1:9" ht="14.25">
      <c r="A105">
        <v>46</v>
      </c>
      <c r="B105" t="s">
        <v>481</v>
      </c>
      <c r="C105" t="s">
        <v>303</v>
      </c>
      <c r="D105" t="s">
        <v>175</v>
      </c>
      <c r="E105" t="s">
        <v>240</v>
      </c>
      <c r="F105">
        <v>86</v>
      </c>
      <c r="G105" t="str">
        <f t="shared" si="1"/>
        <v>Мальцев Егор</v>
      </c>
      <c r="H105" t="s">
        <v>538</v>
      </c>
      <c r="I105">
        <v>46</v>
      </c>
    </row>
    <row r="106" spans="1:9" ht="14.25">
      <c r="A106">
        <v>47</v>
      </c>
      <c r="B106" t="s">
        <v>345</v>
      </c>
      <c r="C106" t="s">
        <v>309</v>
      </c>
      <c r="D106" t="s">
        <v>175</v>
      </c>
      <c r="E106" t="s">
        <v>240</v>
      </c>
      <c r="F106">
        <v>95</v>
      </c>
      <c r="G106" t="str">
        <f t="shared" si="1"/>
        <v>Шагин Андрей</v>
      </c>
      <c r="H106" t="s">
        <v>37</v>
      </c>
      <c r="I106">
        <v>47</v>
      </c>
    </row>
    <row r="107" spans="1:9" ht="14.25">
      <c r="A107">
        <v>48</v>
      </c>
      <c r="B107" t="s">
        <v>340</v>
      </c>
      <c r="C107" t="s">
        <v>341</v>
      </c>
      <c r="D107" t="s">
        <v>268</v>
      </c>
      <c r="E107" t="s">
        <v>182</v>
      </c>
      <c r="F107">
        <v>85</v>
      </c>
      <c r="G107" t="str">
        <f t="shared" si="1"/>
        <v>Дощинский Максим</v>
      </c>
      <c r="H107" t="s">
        <v>425</v>
      </c>
      <c r="I107">
        <v>48</v>
      </c>
    </row>
    <row r="108" spans="1:9" ht="14.25">
      <c r="A108">
        <v>49</v>
      </c>
      <c r="B108" t="s">
        <v>482</v>
      </c>
      <c r="C108" t="s">
        <v>277</v>
      </c>
      <c r="D108" t="s">
        <v>181</v>
      </c>
      <c r="E108" t="s">
        <v>182</v>
      </c>
      <c r="F108">
        <v>85</v>
      </c>
      <c r="G108" t="str">
        <f t="shared" si="1"/>
        <v>Ольшевский Дмитрий</v>
      </c>
      <c r="H108" t="s">
        <v>539</v>
      </c>
      <c r="I108">
        <v>49</v>
      </c>
    </row>
    <row r="109" spans="1:9" ht="14.25">
      <c r="A109">
        <v>49</v>
      </c>
      <c r="B109" t="s">
        <v>483</v>
      </c>
      <c r="C109" t="s">
        <v>279</v>
      </c>
      <c r="D109" t="s">
        <v>175</v>
      </c>
      <c r="E109" t="s">
        <v>240</v>
      </c>
      <c r="F109">
        <v>88</v>
      </c>
      <c r="G109" t="str">
        <f t="shared" si="1"/>
        <v>Шахов Алексей</v>
      </c>
      <c r="H109" t="s">
        <v>540</v>
      </c>
      <c r="I109">
        <v>49</v>
      </c>
    </row>
    <row r="110" spans="1:9" ht="14.25">
      <c r="A110">
        <v>51</v>
      </c>
      <c r="B110" t="s">
        <v>288</v>
      </c>
      <c r="C110" t="s">
        <v>289</v>
      </c>
      <c r="D110" t="s">
        <v>253</v>
      </c>
      <c r="E110">
        <v>67</v>
      </c>
      <c r="F110">
        <v>0</v>
      </c>
      <c r="G110" t="str">
        <f t="shared" si="1"/>
        <v>Рахметов Салават</v>
      </c>
      <c r="H110" t="s">
        <v>408</v>
      </c>
      <c r="I110">
        <v>51</v>
      </c>
    </row>
    <row r="111" spans="1:9" ht="14.25">
      <c r="A111">
        <v>52</v>
      </c>
      <c r="B111" t="s">
        <v>484</v>
      </c>
      <c r="C111" t="s">
        <v>283</v>
      </c>
      <c r="D111" t="s">
        <v>192</v>
      </c>
      <c r="E111" t="s">
        <v>176</v>
      </c>
      <c r="F111">
        <v>88</v>
      </c>
      <c r="G111" t="str">
        <f t="shared" si="1"/>
        <v>Мусихин Виктор</v>
      </c>
      <c r="H111" t="s">
        <v>49</v>
      </c>
      <c r="I111">
        <v>52</v>
      </c>
    </row>
    <row r="112" spans="1:9" ht="14.25">
      <c r="A112">
        <v>53</v>
      </c>
      <c r="B112" t="s">
        <v>485</v>
      </c>
      <c r="C112" t="s">
        <v>291</v>
      </c>
      <c r="D112" t="s">
        <v>187</v>
      </c>
      <c r="E112" t="s">
        <v>182</v>
      </c>
      <c r="F112">
        <v>90</v>
      </c>
      <c r="G112" t="str">
        <f t="shared" si="1"/>
        <v>Абдрахманов Сергей</v>
      </c>
      <c r="H112" t="s">
        <v>541</v>
      </c>
      <c r="I112">
        <v>53</v>
      </c>
    </row>
    <row r="113" spans="1:9" ht="14.25">
      <c r="A113">
        <v>54</v>
      </c>
      <c r="B113" t="s">
        <v>516</v>
      </c>
      <c r="C113" t="s">
        <v>292</v>
      </c>
      <c r="D113" t="s">
        <v>334</v>
      </c>
      <c r="E113" t="s">
        <v>176</v>
      </c>
      <c r="F113">
        <v>84</v>
      </c>
      <c r="G113" t="str">
        <f t="shared" si="1"/>
        <v>Терёхин Василий</v>
      </c>
      <c r="H113" t="s">
        <v>542</v>
      </c>
      <c r="I113">
        <v>54</v>
      </c>
    </row>
    <row r="114" spans="1:9" ht="14.25">
      <c r="A114">
        <v>55</v>
      </c>
      <c r="B114" t="s">
        <v>486</v>
      </c>
      <c r="C114" t="s">
        <v>337</v>
      </c>
      <c r="D114" t="s">
        <v>211</v>
      </c>
      <c r="E114" t="s">
        <v>182</v>
      </c>
      <c r="F114">
        <v>90</v>
      </c>
      <c r="G114" t="str">
        <f t="shared" si="1"/>
        <v>Шелестов Павел</v>
      </c>
      <c r="H114" t="s">
        <v>70</v>
      </c>
      <c r="I114">
        <v>55</v>
      </c>
    </row>
    <row r="115" spans="1:9" ht="14.25">
      <c r="A115">
        <v>56</v>
      </c>
      <c r="B115" t="s">
        <v>301</v>
      </c>
      <c r="C115" t="s">
        <v>294</v>
      </c>
      <c r="D115" t="s">
        <v>95</v>
      </c>
      <c r="E115">
        <v>88</v>
      </c>
      <c r="F115">
        <v>0</v>
      </c>
      <c r="G115" t="str">
        <f t="shared" si="1"/>
        <v>Николаев Александр</v>
      </c>
      <c r="H115" t="s">
        <v>107</v>
      </c>
      <c r="I115">
        <v>56</v>
      </c>
    </row>
    <row r="116" spans="1:9" ht="14.25">
      <c r="A116">
        <v>57</v>
      </c>
      <c r="B116" t="s">
        <v>360</v>
      </c>
      <c r="C116" t="s">
        <v>291</v>
      </c>
      <c r="D116" t="s">
        <v>181</v>
      </c>
      <c r="E116" t="s">
        <v>182</v>
      </c>
      <c r="F116">
        <v>95</v>
      </c>
      <c r="G116" t="str">
        <f t="shared" si="1"/>
        <v>Лужецкий Сергей</v>
      </c>
      <c r="H116" t="s">
        <v>437</v>
      </c>
      <c r="I116">
        <v>57</v>
      </c>
    </row>
    <row r="117" spans="1:9" ht="14.25">
      <c r="A117">
        <v>58</v>
      </c>
      <c r="B117" t="s">
        <v>487</v>
      </c>
      <c r="C117" t="s">
        <v>283</v>
      </c>
      <c r="D117" t="s">
        <v>219</v>
      </c>
      <c r="E117" t="s">
        <v>182</v>
      </c>
      <c r="F117">
        <v>88</v>
      </c>
      <c r="G117" t="str">
        <f t="shared" si="1"/>
        <v>Цитцер Виктор</v>
      </c>
      <c r="H117" t="s">
        <v>543</v>
      </c>
      <c r="I117">
        <v>58</v>
      </c>
    </row>
    <row r="118" spans="1:9" ht="14.25">
      <c r="A118">
        <v>59</v>
      </c>
      <c r="B118" t="s">
        <v>488</v>
      </c>
      <c r="C118" t="s">
        <v>489</v>
      </c>
      <c r="D118" t="s">
        <v>219</v>
      </c>
      <c r="E118" t="s">
        <v>182</v>
      </c>
      <c r="F118">
        <v>93</v>
      </c>
      <c r="G118" t="str">
        <f t="shared" si="1"/>
        <v>Ильиных Всеволод</v>
      </c>
      <c r="H118" t="s">
        <v>544</v>
      </c>
      <c r="I118">
        <v>59</v>
      </c>
    </row>
    <row r="119" spans="1:9" ht="14.25">
      <c r="A119">
        <v>60</v>
      </c>
      <c r="B119" t="s">
        <v>490</v>
      </c>
      <c r="C119" t="s">
        <v>491</v>
      </c>
      <c r="D119" t="s">
        <v>253</v>
      </c>
      <c r="E119">
        <v>90</v>
      </c>
      <c r="F119">
        <v>0</v>
      </c>
      <c r="G119" t="str">
        <f t="shared" si="1"/>
        <v>Фазылбеков Азамат</v>
      </c>
      <c r="H119" t="s">
        <v>148</v>
      </c>
      <c r="I119">
        <v>60</v>
      </c>
    </row>
    <row r="120" spans="1:9" ht="14.25">
      <c r="A120">
        <v>61</v>
      </c>
      <c r="B120" t="s">
        <v>492</v>
      </c>
      <c r="C120" t="s">
        <v>331</v>
      </c>
      <c r="D120" t="s">
        <v>175</v>
      </c>
      <c r="E120" t="s">
        <v>240</v>
      </c>
      <c r="F120">
        <v>84</v>
      </c>
      <c r="G120" t="str">
        <f t="shared" si="1"/>
        <v>Шматько Вячеслав</v>
      </c>
      <c r="H120" t="s">
        <v>545</v>
      </c>
      <c r="I120">
        <v>61</v>
      </c>
    </row>
    <row r="121" spans="1:9" ht="14.25">
      <c r="A121">
        <v>62</v>
      </c>
      <c r="B121" t="s">
        <v>361</v>
      </c>
      <c r="C121" t="s">
        <v>279</v>
      </c>
      <c r="D121" t="s">
        <v>95</v>
      </c>
      <c r="E121">
        <v>82</v>
      </c>
      <c r="F121">
        <v>0</v>
      </c>
      <c r="G121" t="str">
        <f t="shared" si="1"/>
        <v>Деньгин Алексей</v>
      </c>
      <c r="H121" t="s">
        <v>438</v>
      </c>
      <c r="I121">
        <v>62</v>
      </c>
    </row>
    <row r="122" spans="1:9" ht="14.25">
      <c r="A122">
        <v>62</v>
      </c>
      <c r="B122" t="s">
        <v>493</v>
      </c>
      <c r="C122" t="s">
        <v>320</v>
      </c>
      <c r="D122" t="s">
        <v>181</v>
      </c>
      <c r="E122" t="s">
        <v>182</v>
      </c>
      <c r="F122">
        <v>89</v>
      </c>
      <c r="G122" t="str">
        <f t="shared" si="1"/>
        <v>Махаев Владимир</v>
      </c>
      <c r="H122" t="s">
        <v>546</v>
      </c>
      <c r="I122">
        <v>62</v>
      </c>
    </row>
    <row r="123" spans="1:9" ht="14.25">
      <c r="A123">
        <v>64</v>
      </c>
      <c r="B123" t="s">
        <v>359</v>
      </c>
      <c r="C123" t="s">
        <v>317</v>
      </c>
      <c r="D123" t="s">
        <v>181</v>
      </c>
      <c r="E123" t="s">
        <v>182</v>
      </c>
      <c r="F123">
        <v>88</v>
      </c>
      <c r="G123" t="str">
        <f t="shared" si="1"/>
        <v>Корецкий Евгений</v>
      </c>
      <c r="H123" t="s">
        <v>436</v>
      </c>
      <c r="I123">
        <v>64</v>
      </c>
    </row>
    <row r="124" spans="1:9" ht="14.25">
      <c r="A124">
        <v>65</v>
      </c>
      <c r="B124" t="s">
        <v>494</v>
      </c>
      <c r="C124" t="s">
        <v>307</v>
      </c>
      <c r="D124" t="s">
        <v>181</v>
      </c>
      <c r="E124" t="s">
        <v>182</v>
      </c>
      <c r="F124">
        <v>94</v>
      </c>
      <c r="G124" t="str">
        <f t="shared" si="1"/>
        <v>Пайль Константин</v>
      </c>
      <c r="H124" t="s">
        <v>547</v>
      </c>
      <c r="I124">
        <v>65</v>
      </c>
    </row>
    <row r="125" spans="1:9" ht="14.25">
      <c r="A125">
        <v>66</v>
      </c>
      <c r="B125" t="s">
        <v>495</v>
      </c>
      <c r="C125" t="s">
        <v>343</v>
      </c>
      <c r="D125" t="s">
        <v>456</v>
      </c>
      <c r="E125" t="s">
        <v>182</v>
      </c>
      <c r="F125">
        <v>91</v>
      </c>
      <c r="G125" t="str">
        <f t="shared" si="1"/>
        <v>Шаламов Кирилл</v>
      </c>
      <c r="H125" t="s">
        <v>548</v>
      </c>
      <c r="I125">
        <v>66</v>
      </c>
    </row>
    <row r="126" spans="1:9" ht="14.25">
      <c r="A126">
        <v>67</v>
      </c>
      <c r="B126" t="s">
        <v>496</v>
      </c>
      <c r="C126" t="s">
        <v>317</v>
      </c>
      <c r="D126" t="s">
        <v>187</v>
      </c>
      <c r="E126" t="s">
        <v>182</v>
      </c>
      <c r="F126">
        <v>85</v>
      </c>
      <c r="G126" t="str">
        <f t="shared" si="1"/>
        <v>Асташкин Евгений</v>
      </c>
      <c r="H126" t="s">
        <v>138</v>
      </c>
      <c r="I126">
        <v>67</v>
      </c>
    </row>
    <row r="127" spans="1:9" ht="14.25">
      <c r="A127">
        <v>67</v>
      </c>
      <c r="B127" t="s">
        <v>497</v>
      </c>
      <c r="C127" t="s">
        <v>317</v>
      </c>
      <c r="D127" t="s">
        <v>172</v>
      </c>
      <c r="E127">
        <v>92</v>
      </c>
      <c r="F127">
        <v>0</v>
      </c>
      <c r="G127" t="str">
        <f t="shared" si="1"/>
        <v>Калашников Евгений</v>
      </c>
      <c r="H127" t="s">
        <v>549</v>
      </c>
      <c r="I127">
        <v>67</v>
      </c>
    </row>
    <row r="128" spans="1:9" ht="14.25">
      <c r="A128">
        <v>69</v>
      </c>
      <c r="B128" t="s">
        <v>517</v>
      </c>
      <c r="C128" t="s">
        <v>317</v>
      </c>
      <c r="D128" t="s">
        <v>192</v>
      </c>
      <c r="E128" t="s">
        <v>176</v>
      </c>
      <c r="F128">
        <v>81</v>
      </c>
      <c r="G128" t="str">
        <f t="shared" si="1"/>
        <v>Чернышёв Евгений</v>
      </c>
      <c r="H128" t="s">
        <v>48</v>
      </c>
      <c r="I128">
        <v>69</v>
      </c>
    </row>
    <row r="129" spans="1:9" ht="14.25">
      <c r="A129">
        <v>70</v>
      </c>
      <c r="B129" t="s">
        <v>498</v>
      </c>
      <c r="C129" t="s">
        <v>353</v>
      </c>
      <c r="D129" t="s">
        <v>202</v>
      </c>
      <c r="E129" t="s">
        <v>182</v>
      </c>
      <c r="F129">
        <v>86</v>
      </c>
      <c r="G129" t="str">
        <f t="shared" si="1"/>
        <v>Карелов Игорь</v>
      </c>
      <c r="H129" t="s">
        <v>550</v>
      </c>
      <c r="I129">
        <v>70</v>
      </c>
    </row>
    <row r="130" spans="1:9" ht="14.25">
      <c r="A130">
        <v>71</v>
      </c>
      <c r="B130" t="s">
        <v>352</v>
      </c>
      <c r="C130" t="s">
        <v>353</v>
      </c>
      <c r="D130" t="s">
        <v>175</v>
      </c>
      <c r="E130" t="s">
        <v>240</v>
      </c>
      <c r="F130">
        <v>88</v>
      </c>
      <c r="G130" t="str">
        <f aca="true" t="shared" si="2" ref="G130:G146">TRIM(CONCATENATE(B130," ",C130))</f>
        <v>Зырянов Игорь</v>
      </c>
      <c r="H130" t="s">
        <v>431</v>
      </c>
      <c r="I130">
        <v>71</v>
      </c>
    </row>
    <row r="131" spans="1:9" ht="14.25">
      <c r="A131">
        <v>72</v>
      </c>
      <c r="B131" t="s">
        <v>499</v>
      </c>
      <c r="C131" t="s">
        <v>341</v>
      </c>
      <c r="D131" t="s">
        <v>253</v>
      </c>
      <c r="E131">
        <v>91</v>
      </c>
      <c r="F131">
        <v>0</v>
      </c>
      <c r="G131" t="str">
        <f t="shared" si="2"/>
        <v>Кузнецов Максим</v>
      </c>
      <c r="H131" t="s">
        <v>551</v>
      </c>
      <c r="I131">
        <v>72</v>
      </c>
    </row>
    <row r="132" spans="1:9" ht="14.25">
      <c r="A132">
        <v>73</v>
      </c>
      <c r="B132" t="s">
        <v>500</v>
      </c>
      <c r="C132" t="s">
        <v>501</v>
      </c>
      <c r="D132" t="s">
        <v>181</v>
      </c>
      <c r="E132" t="s">
        <v>182</v>
      </c>
      <c r="F132">
        <v>94</v>
      </c>
      <c r="G132" t="str">
        <f t="shared" si="2"/>
        <v>Деулин Владислав</v>
      </c>
      <c r="H132" t="s">
        <v>552</v>
      </c>
      <c r="I132">
        <v>73</v>
      </c>
    </row>
    <row r="133" spans="1:9" ht="14.25">
      <c r="A133">
        <v>74</v>
      </c>
      <c r="B133" t="s">
        <v>502</v>
      </c>
      <c r="C133" t="s">
        <v>317</v>
      </c>
      <c r="D133" t="s">
        <v>253</v>
      </c>
      <c r="E133">
        <v>86</v>
      </c>
      <c r="F133">
        <v>0</v>
      </c>
      <c r="G133" t="str">
        <f t="shared" si="2"/>
        <v>Вайцеховский Евгений</v>
      </c>
      <c r="H133" t="s">
        <v>553</v>
      </c>
      <c r="I133">
        <v>74</v>
      </c>
    </row>
    <row r="134" spans="1:9" ht="14.25">
      <c r="A134">
        <v>75</v>
      </c>
      <c r="B134" t="s">
        <v>503</v>
      </c>
      <c r="C134" t="s">
        <v>277</v>
      </c>
      <c r="D134" t="s">
        <v>181</v>
      </c>
      <c r="E134" t="s">
        <v>182</v>
      </c>
      <c r="F134">
        <v>94</v>
      </c>
      <c r="G134" t="str">
        <f t="shared" si="2"/>
        <v>Факирьянов Дмитрий</v>
      </c>
      <c r="H134" t="s">
        <v>167</v>
      </c>
      <c r="I134">
        <v>75</v>
      </c>
    </row>
    <row r="135" spans="1:9" ht="14.25">
      <c r="A135">
        <v>75</v>
      </c>
      <c r="B135" t="s">
        <v>504</v>
      </c>
      <c r="C135" t="s">
        <v>505</v>
      </c>
      <c r="D135" t="s">
        <v>181</v>
      </c>
      <c r="E135" t="s">
        <v>182</v>
      </c>
      <c r="F135">
        <v>90</v>
      </c>
      <c r="G135" t="str">
        <f t="shared" si="2"/>
        <v>Шевченко Арсений</v>
      </c>
      <c r="H135" t="s">
        <v>164</v>
      </c>
      <c r="I135">
        <v>75</v>
      </c>
    </row>
    <row r="136" spans="1:9" ht="14.25">
      <c r="A136">
        <v>77</v>
      </c>
      <c r="B136" t="s">
        <v>339</v>
      </c>
      <c r="C136" t="s">
        <v>296</v>
      </c>
      <c r="D136" t="s">
        <v>202</v>
      </c>
      <c r="E136" t="s">
        <v>182</v>
      </c>
      <c r="F136">
        <v>88</v>
      </c>
      <c r="G136" t="str">
        <f t="shared" si="2"/>
        <v>Донской Артём</v>
      </c>
      <c r="H136" t="s">
        <v>424</v>
      </c>
      <c r="I136">
        <v>77</v>
      </c>
    </row>
    <row r="137" spans="1:9" ht="14.25">
      <c r="A137">
        <v>78</v>
      </c>
      <c r="B137" t="s">
        <v>507</v>
      </c>
      <c r="C137" t="s">
        <v>277</v>
      </c>
      <c r="D137" t="s">
        <v>181</v>
      </c>
      <c r="E137" t="s">
        <v>182</v>
      </c>
      <c r="F137">
        <v>93</v>
      </c>
      <c r="G137" t="str">
        <f t="shared" si="2"/>
        <v>Чиликин Дмитрий</v>
      </c>
      <c r="H137" t="s">
        <v>554</v>
      </c>
      <c r="I137">
        <v>78</v>
      </c>
    </row>
    <row r="138" spans="1:9" ht="14.25">
      <c r="A138">
        <v>79</v>
      </c>
      <c r="B138" t="s">
        <v>508</v>
      </c>
      <c r="C138" t="s">
        <v>277</v>
      </c>
      <c r="D138" t="s">
        <v>175</v>
      </c>
      <c r="E138" t="s">
        <v>240</v>
      </c>
      <c r="F138">
        <v>83</v>
      </c>
      <c r="G138" t="str">
        <f t="shared" si="2"/>
        <v>Вепринцев Дмитрий</v>
      </c>
      <c r="H138" t="s">
        <v>555</v>
      </c>
      <c r="I138">
        <v>79</v>
      </c>
    </row>
    <row r="139" spans="1:9" ht="14.25">
      <c r="A139">
        <v>80</v>
      </c>
      <c r="B139" t="s">
        <v>509</v>
      </c>
      <c r="C139" t="s">
        <v>294</v>
      </c>
      <c r="D139" t="s">
        <v>465</v>
      </c>
      <c r="E139" t="s">
        <v>182</v>
      </c>
      <c r="F139">
        <v>92</v>
      </c>
      <c r="G139" t="str">
        <f t="shared" si="2"/>
        <v>Бузуев Александр</v>
      </c>
      <c r="H139" t="s">
        <v>556</v>
      </c>
      <c r="I139">
        <v>80</v>
      </c>
    </row>
    <row r="140" spans="1:9" ht="14.25">
      <c r="A140">
        <v>81</v>
      </c>
      <c r="B140" t="s">
        <v>357</v>
      </c>
      <c r="C140" t="s">
        <v>358</v>
      </c>
      <c r="D140" t="s">
        <v>175</v>
      </c>
      <c r="E140" t="s">
        <v>240</v>
      </c>
      <c r="F140">
        <v>96</v>
      </c>
      <c r="G140" t="str">
        <f t="shared" si="2"/>
        <v>Коновалов Валентин</v>
      </c>
      <c r="H140" t="s">
        <v>435</v>
      </c>
      <c r="I140">
        <v>81</v>
      </c>
    </row>
    <row r="141" spans="1:9" ht="14.25">
      <c r="A141">
        <v>82</v>
      </c>
      <c r="B141" t="s">
        <v>306</v>
      </c>
      <c r="C141" t="s">
        <v>506</v>
      </c>
      <c r="D141" t="s">
        <v>465</v>
      </c>
      <c r="E141" t="s">
        <v>182</v>
      </c>
      <c r="F141">
        <v>94</v>
      </c>
      <c r="G141" t="str">
        <f t="shared" si="2"/>
        <v>Савельев Артем</v>
      </c>
      <c r="H141" t="s">
        <v>557</v>
      </c>
      <c r="I141">
        <v>82</v>
      </c>
    </row>
    <row r="142" spans="1:9" ht="14.25">
      <c r="A142">
        <v>83</v>
      </c>
      <c r="B142" t="s">
        <v>326</v>
      </c>
      <c r="C142" t="s">
        <v>327</v>
      </c>
      <c r="D142" t="s">
        <v>202</v>
      </c>
      <c r="E142" t="s">
        <v>182</v>
      </c>
      <c r="F142">
        <v>85</v>
      </c>
      <c r="G142" t="str">
        <f t="shared" si="2"/>
        <v>Марков Антон</v>
      </c>
      <c r="H142" t="s">
        <v>417</v>
      </c>
      <c r="I142">
        <v>83</v>
      </c>
    </row>
    <row r="143" spans="1:9" ht="14.25">
      <c r="A143">
        <v>84</v>
      </c>
      <c r="B143" t="s">
        <v>510</v>
      </c>
      <c r="C143" t="s">
        <v>511</v>
      </c>
      <c r="D143" t="s">
        <v>219</v>
      </c>
      <c r="E143" t="s">
        <v>182</v>
      </c>
      <c r="F143">
        <v>80</v>
      </c>
      <c r="G143" t="str">
        <f t="shared" si="2"/>
        <v>Хижняков Алекандр</v>
      </c>
      <c r="H143" t="s">
        <v>558</v>
      </c>
      <c r="I143">
        <v>84</v>
      </c>
    </row>
    <row r="144" spans="1:9" ht="14.25">
      <c r="A144">
        <v>85</v>
      </c>
      <c r="B144" t="s">
        <v>512</v>
      </c>
      <c r="C144" t="s">
        <v>279</v>
      </c>
      <c r="D144" t="s">
        <v>175</v>
      </c>
      <c r="E144" t="s">
        <v>240</v>
      </c>
      <c r="F144">
        <v>85</v>
      </c>
      <c r="G144" t="str">
        <f t="shared" si="2"/>
        <v>Кичкайло Алексей</v>
      </c>
      <c r="H144" t="s">
        <v>559</v>
      </c>
      <c r="I144">
        <v>85</v>
      </c>
    </row>
    <row r="145" spans="1:9" ht="14.25">
      <c r="A145">
        <v>86</v>
      </c>
      <c r="B145" t="s">
        <v>513</v>
      </c>
      <c r="C145" t="s">
        <v>341</v>
      </c>
      <c r="D145" t="s">
        <v>175</v>
      </c>
      <c r="E145" t="s">
        <v>240</v>
      </c>
      <c r="F145">
        <v>79</v>
      </c>
      <c r="G145" t="str">
        <f t="shared" si="2"/>
        <v>Аксентьев Максим</v>
      </c>
      <c r="H145" t="s">
        <v>560</v>
      </c>
      <c r="I145">
        <v>86</v>
      </c>
    </row>
    <row r="146" spans="1:9" ht="14.25">
      <c r="A146">
        <v>86</v>
      </c>
      <c r="B146" t="s">
        <v>514</v>
      </c>
      <c r="C146" t="s">
        <v>292</v>
      </c>
      <c r="D146" t="s">
        <v>175</v>
      </c>
      <c r="E146" t="s">
        <v>240</v>
      </c>
      <c r="F146">
        <v>85</v>
      </c>
      <c r="G146" t="str">
        <f t="shared" si="2"/>
        <v>Мезько Василий</v>
      </c>
      <c r="H146" t="s">
        <v>561</v>
      </c>
      <c r="I146">
        <v>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0">
      <selection activeCell="C31" sqref="C31"/>
    </sheetView>
  </sheetViews>
  <sheetFormatPr defaultColWidth="8.796875" defaultRowHeight="14.25"/>
  <cols>
    <col min="8" max="8" width="27" style="0" customWidth="1"/>
  </cols>
  <sheetData>
    <row r="1" spans="1:9" ht="14.25">
      <c r="A1">
        <v>1</v>
      </c>
      <c r="B1" t="s">
        <v>485</v>
      </c>
      <c r="C1" t="s">
        <v>291</v>
      </c>
      <c r="D1" t="s">
        <v>187</v>
      </c>
      <c r="E1" t="s">
        <v>182</v>
      </c>
      <c r="F1">
        <v>90</v>
      </c>
      <c r="G1" t="str">
        <f aca="true" t="shared" si="0" ref="G1:G64">TRIM(CONCATENATE(B1," ",C1))</f>
        <v>Абдрахманов Сергей</v>
      </c>
      <c r="H1" t="s">
        <v>541</v>
      </c>
      <c r="I1">
        <v>1</v>
      </c>
    </row>
    <row r="2" spans="1:9" ht="14.25">
      <c r="A2">
        <v>2</v>
      </c>
      <c r="B2" t="s">
        <v>502</v>
      </c>
      <c r="C2" t="s">
        <v>317</v>
      </c>
      <c r="D2" t="s">
        <v>253</v>
      </c>
      <c r="E2">
        <v>86</v>
      </c>
      <c r="F2">
        <v>12</v>
      </c>
      <c r="G2" t="str">
        <f t="shared" si="0"/>
        <v>Вайцеховский Евгений</v>
      </c>
      <c r="H2" t="s">
        <v>553</v>
      </c>
      <c r="I2">
        <v>2</v>
      </c>
    </row>
    <row r="3" spans="1:9" ht="14.25">
      <c r="A3">
        <v>3</v>
      </c>
      <c r="B3" t="s">
        <v>569</v>
      </c>
      <c r="C3" t="s">
        <v>476</v>
      </c>
      <c r="D3" t="s">
        <v>187</v>
      </c>
      <c r="E3" t="s">
        <v>182</v>
      </c>
      <c r="F3">
        <v>90</v>
      </c>
      <c r="G3" t="str">
        <f t="shared" si="0"/>
        <v>Кокорин Станислав</v>
      </c>
      <c r="H3" t="s">
        <v>604</v>
      </c>
      <c r="I3">
        <v>3</v>
      </c>
    </row>
    <row r="4" spans="1:9" ht="14.25">
      <c r="A4">
        <v>4</v>
      </c>
      <c r="B4" t="s">
        <v>324</v>
      </c>
      <c r="C4" t="s">
        <v>291</v>
      </c>
      <c r="D4" t="s">
        <v>181</v>
      </c>
      <c r="E4" t="s">
        <v>182</v>
      </c>
      <c r="F4">
        <v>83</v>
      </c>
      <c r="G4" t="str">
        <f t="shared" si="0"/>
        <v>Синицын Сергей</v>
      </c>
      <c r="H4" t="s">
        <v>415</v>
      </c>
      <c r="I4">
        <v>4</v>
      </c>
    </row>
    <row r="5" spans="1:9" ht="14.25">
      <c r="A5">
        <v>5</v>
      </c>
      <c r="B5" t="s">
        <v>346</v>
      </c>
      <c r="C5" t="s">
        <v>347</v>
      </c>
      <c r="D5" t="s">
        <v>187</v>
      </c>
      <c r="E5" t="s">
        <v>182</v>
      </c>
      <c r="F5">
        <v>89</v>
      </c>
      <c r="G5" t="str">
        <f t="shared" si="0"/>
        <v>Нигманов Зуфар</v>
      </c>
      <c r="H5" t="s">
        <v>427</v>
      </c>
      <c r="I5">
        <v>5</v>
      </c>
    </row>
    <row r="6" spans="1:9" ht="14.25">
      <c r="A6">
        <v>6</v>
      </c>
      <c r="B6" t="s">
        <v>470</v>
      </c>
      <c r="C6" t="s">
        <v>287</v>
      </c>
      <c r="D6" t="s">
        <v>181</v>
      </c>
      <c r="E6" t="s">
        <v>182</v>
      </c>
      <c r="F6">
        <v>90</v>
      </c>
      <c r="G6" t="str">
        <f t="shared" si="0"/>
        <v>Новиков Иван</v>
      </c>
      <c r="H6" t="s">
        <v>161</v>
      </c>
      <c r="I6">
        <v>6</v>
      </c>
    </row>
    <row r="7" spans="1:9" ht="14.25">
      <c r="A7">
        <v>7</v>
      </c>
      <c r="B7" t="s">
        <v>496</v>
      </c>
      <c r="C7" t="s">
        <v>317</v>
      </c>
      <c r="D7" t="s">
        <v>187</v>
      </c>
      <c r="E7" t="s">
        <v>182</v>
      </c>
      <c r="F7">
        <v>85</v>
      </c>
      <c r="G7" t="str">
        <f t="shared" si="0"/>
        <v>Асташкин Евгений</v>
      </c>
      <c r="H7" t="s">
        <v>138</v>
      </c>
      <c r="I7">
        <v>7</v>
      </c>
    </row>
    <row r="8" spans="1:9" ht="14.25">
      <c r="A8">
        <v>8</v>
      </c>
      <c r="B8" t="s">
        <v>297</v>
      </c>
      <c r="C8" t="s">
        <v>298</v>
      </c>
      <c r="D8" t="s">
        <v>95</v>
      </c>
      <c r="E8">
        <v>92</v>
      </c>
      <c r="F8">
        <v>0</v>
      </c>
      <c r="G8" t="str">
        <f t="shared" si="0"/>
        <v>Тер-Минасян Арман</v>
      </c>
      <c r="H8" t="s">
        <v>116</v>
      </c>
      <c r="I8">
        <v>8</v>
      </c>
    </row>
    <row r="9" spans="1:9" ht="14.25">
      <c r="A9">
        <v>9</v>
      </c>
      <c r="B9" t="s">
        <v>570</v>
      </c>
      <c r="C9" t="s">
        <v>571</v>
      </c>
      <c r="D9" t="s">
        <v>95</v>
      </c>
      <c r="E9">
        <v>91</v>
      </c>
      <c r="F9">
        <v>0</v>
      </c>
      <c r="G9" t="str">
        <f t="shared" si="0"/>
        <v>Сиреканян Вагинак</v>
      </c>
      <c r="H9" t="s">
        <v>567</v>
      </c>
      <c r="I9">
        <v>9</v>
      </c>
    </row>
    <row r="10" spans="1:9" ht="14.25">
      <c r="A10">
        <v>10</v>
      </c>
      <c r="B10" t="s">
        <v>504</v>
      </c>
      <c r="C10" t="s">
        <v>505</v>
      </c>
      <c r="D10" t="s">
        <v>181</v>
      </c>
      <c r="E10" t="s">
        <v>182</v>
      </c>
      <c r="F10">
        <v>90</v>
      </c>
      <c r="G10" t="str">
        <f t="shared" si="0"/>
        <v>Шевченко Арсений</v>
      </c>
      <c r="H10" t="s">
        <v>164</v>
      </c>
      <c r="I10">
        <v>10</v>
      </c>
    </row>
    <row r="11" spans="1:9" ht="14.25">
      <c r="A11">
        <v>11</v>
      </c>
      <c r="B11" t="s">
        <v>354</v>
      </c>
      <c r="C11" t="s">
        <v>303</v>
      </c>
      <c r="D11" t="s">
        <v>181</v>
      </c>
      <c r="E11" t="s">
        <v>182</v>
      </c>
      <c r="F11">
        <v>89</v>
      </c>
      <c r="G11" t="str">
        <f t="shared" si="0"/>
        <v>Скачков Егор</v>
      </c>
      <c r="H11" t="s">
        <v>432</v>
      </c>
      <c r="I11">
        <v>11</v>
      </c>
    </row>
    <row r="12" spans="1:9" ht="14.25">
      <c r="A12">
        <v>12</v>
      </c>
      <c r="B12" t="s">
        <v>299</v>
      </c>
      <c r="C12" t="s">
        <v>300</v>
      </c>
      <c r="D12" t="s">
        <v>181</v>
      </c>
      <c r="E12" t="s">
        <v>182</v>
      </c>
      <c r="F12">
        <v>88</v>
      </c>
      <c r="G12" t="str">
        <f t="shared" si="0"/>
        <v>Новицкий Юрий</v>
      </c>
      <c r="H12" t="s">
        <v>121</v>
      </c>
      <c r="I12">
        <v>12</v>
      </c>
    </row>
    <row r="13" spans="1:9" ht="14.25">
      <c r="A13">
        <v>13</v>
      </c>
      <c r="B13" t="s">
        <v>572</v>
      </c>
      <c r="C13" t="s">
        <v>294</v>
      </c>
      <c r="D13" t="s">
        <v>181</v>
      </c>
      <c r="E13" t="s">
        <v>182</v>
      </c>
      <c r="F13">
        <v>86</v>
      </c>
      <c r="G13" t="str">
        <f t="shared" si="0"/>
        <v>Костерин Александр</v>
      </c>
      <c r="H13" t="s">
        <v>605</v>
      </c>
      <c r="I13">
        <v>13</v>
      </c>
    </row>
    <row r="14" spans="1:9" ht="14.25">
      <c r="A14">
        <v>14</v>
      </c>
      <c r="B14" t="s">
        <v>282</v>
      </c>
      <c r="C14" t="s">
        <v>292</v>
      </c>
      <c r="D14" t="s">
        <v>175</v>
      </c>
      <c r="E14" t="s">
        <v>176</v>
      </c>
      <c r="F14">
        <v>87</v>
      </c>
      <c r="G14" t="str">
        <f t="shared" si="0"/>
        <v>Козлов Василий</v>
      </c>
      <c r="H14" t="s">
        <v>410</v>
      </c>
      <c r="I14">
        <v>14</v>
      </c>
    </row>
    <row r="15" spans="1:9" ht="14.25">
      <c r="A15">
        <v>15</v>
      </c>
      <c r="B15" t="s">
        <v>321</v>
      </c>
      <c r="C15" t="s">
        <v>322</v>
      </c>
      <c r="D15" t="s">
        <v>465</v>
      </c>
      <c r="E15" t="s">
        <v>182</v>
      </c>
      <c r="F15">
        <v>94</v>
      </c>
      <c r="G15" t="str">
        <f t="shared" si="0"/>
        <v>Суюшкин Никита</v>
      </c>
      <c r="H15" t="s">
        <v>15</v>
      </c>
      <c r="I15">
        <v>15</v>
      </c>
    </row>
    <row r="16" spans="1:9" ht="14.25">
      <c r="A16">
        <v>16</v>
      </c>
      <c r="B16" t="s">
        <v>306</v>
      </c>
      <c r="C16" t="s">
        <v>506</v>
      </c>
      <c r="D16" t="s">
        <v>465</v>
      </c>
      <c r="E16" t="s">
        <v>182</v>
      </c>
      <c r="F16">
        <v>94</v>
      </c>
      <c r="G16" t="str">
        <f t="shared" si="0"/>
        <v>Савельев Артем</v>
      </c>
      <c r="H16" t="s">
        <v>136</v>
      </c>
      <c r="I16">
        <v>16</v>
      </c>
    </row>
    <row r="17" spans="1:9" ht="14.25">
      <c r="A17">
        <v>17</v>
      </c>
      <c r="B17" t="s">
        <v>573</v>
      </c>
      <c r="C17" t="s">
        <v>279</v>
      </c>
      <c r="D17" t="s">
        <v>175</v>
      </c>
      <c r="E17" t="s">
        <v>176</v>
      </c>
      <c r="F17">
        <v>88</v>
      </c>
      <c r="G17" t="str">
        <f t="shared" si="0"/>
        <v>Бельчиков Алексей</v>
      </c>
      <c r="H17" t="s">
        <v>606</v>
      </c>
      <c r="I17">
        <v>17</v>
      </c>
    </row>
    <row r="18" spans="1:9" ht="14.25">
      <c r="A18">
        <v>18</v>
      </c>
      <c r="B18" t="s">
        <v>574</v>
      </c>
      <c r="C18" t="s">
        <v>575</v>
      </c>
      <c r="D18" t="s">
        <v>95</v>
      </c>
      <c r="E18">
        <v>82</v>
      </c>
      <c r="F18">
        <v>0</v>
      </c>
      <c r="G18" t="str">
        <f t="shared" si="0"/>
        <v>Воробьёв Валерий</v>
      </c>
      <c r="H18" t="s">
        <v>443</v>
      </c>
      <c r="I18">
        <v>18</v>
      </c>
    </row>
    <row r="19" spans="1:9" ht="14.25">
      <c r="A19">
        <v>19</v>
      </c>
      <c r="B19" t="s">
        <v>286</v>
      </c>
      <c r="C19" t="s">
        <v>287</v>
      </c>
      <c r="D19" t="s">
        <v>172</v>
      </c>
      <c r="E19">
        <v>87</v>
      </c>
      <c r="F19">
        <v>0</v>
      </c>
      <c r="G19" t="str">
        <f t="shared" si="0"/>
        <v>Кауров Иван</v>
      </c>
      <c r="H19" t="s">
        <v>60</v>
      </c>
      <c r="I19">
        <v>19</v>
      </c>
    </row>
    <row r="20" spans="1:9" ht="14.25">
      <c r="A20">
        <v>20</v>
      </c>
      <c r="B20" t="s">
        <v>318</v>
      </c>
      <c r="C20" t="s">
        <v>291</v>
      </c>
      <c r="D20" t="s">
        <v>175</v>
      </c>
      <c r="E20" t="s">
        <v>176</v>
      </c>
      <c r="F20">
        <v>86</v>
      </c>
      <c r="G20" t="str">
        <f t="shared" si="0"/>
        <v>Донец Сергей</v>
      </c>
      <c r="H20" t="s">
        <v>414</v>
      </c>
      <c r="I20">
        <v>20</v>
      </c>
    </row>
    <row r="21" spans="1:9" ht="14.25">
      <c r="A21">
        <v>21</v>
      </c>
      <c r="B21" t="s">
        <v>576</v>
      </c>
      <c r="C21" t="s">
        <v>577</v>
      </c>
      <c r="D21" t="s">
        <v>253</v>
      </c>
      <c r="E21">
        <v>89</v>
      </c>
      <c r="F21">
        <v>0</v>
      </c>
      <c r="G21" t="str">
        <f t="shared" si="0"/>
        <v>Сабитов Эдуард</v>
      </c>
      <c r="H21" t="s">
        <v>146</v>
      </c>
      <c r="I21">
        <v>21</v>
      </c>
    </row>
    <row r="22" spans="1:9" ht="14.25">
      <c r="A22">
        <v>22</v>
      </c>
      <c r="B22" t="s">
        <v>578</v>
      </c>
      <c r="C22" t="s">
        <v>353</v>
      </c>
      <c r="D22" t="s">
        <v>175</v>
      </c>
      <c r="E22" t="s">
        <v>176</v>
      </c>
      <c r="F22">
        <v>87</v>
      </c>
      <c r="G22" t="str">
        <f t="shared" si="0"/>
        <v>Абдулин Игорь</v>
      </c>
      <c r="H22" t="s">
        <v>607</v>
      </c>
      <c r="I22">
        <v>22</v>
      </c>
    </row>
    <row r="23" spans="1:9" ht="14.25">
      <c r="A23">
        <v>23</v>
      </c>
      <c r="B23" t="s">
        <v>276</v>
      </c>
      <c r="C23" t="s">
        <v>277</v>
      </c>
      <c r="D23" t="s">
        <v>181</v>
      </c>
      <c r="E23" t="s">
        <v>182</v>
      </c>
      <c r="F23">
        <v>86</v>
      </c>
      <c r="G23" t="str">
        <f t="shared" si="0"/>
        <v>Шарафутдинов Дмитрий</v>
      </c>
      <c r="H23" t="s">
        <v>119</v>
      </c>
      <c r="I23">
        <v>23</v>
      </c>
    </row>
    <row r="24" spans="1:9" ht="14.25">
      <c r="A24">
        <v>24</v>
      </c>
      <c r="B24" t="s">
        <v>579</v>
      </c>
      <c r="C24" t="s">
        <v>580</v>
      </c>
      <c r="D24" t="s">
        <v>175</v>
      </c>
      <c r="E24" t="s">
        <v>176</v>
      </c>
      <c r="F24">
        <v>92</v>
      </c>
      <c r="G24" t="str">
        <f t="shared" si="0"/>
        <v>Новоселов Роман</v>
      </c>
      <c r="H24" t="s">
        <v>656</v>
      </c>
      <c r="I24">
        <v>24</v>
      </c>
    </row>
    <row r="25" spans="1:9" ht="14.25">
      <c r="A25">
        <v>25</v>
      </c>
      <c r="B25" t="s">
        <v>480</v>
      </c>
      <c r="C25" t="s">
        <v>353</v>
      </c>
      <c r="D25" t="s">
        <v>456</v>
      </c>
      <c r="E25" t="s">
        <v>182</v>
      </c>
      <c r="F25">
        <v>86</v>
      </c>
      <c r="G25" t="str">
        <f t="shared" si="0"/>
        <v>Чаюн Игорь</v>
      </c>
      <c r="H25" t="s">
        <v>537</v>
      </c>
      <c r="I25">
        <v>25</v>
      </c>
    </row>
    <row r="26" spans="1:9" ht="14.25">
      <c r="A26">
        <v>26</v>
      </c>
      <c r="B26" t="s">
        <v>340</v>
      </c>
      <c r="C26" t="s">
        <v>341</v>
      </c>
      <c r="D26" t="s">
        <v>268</v>
      </c>
      <c r="E26" t="s">
        <v>182</v>
      </c>
      <c r="F26">
        <v>85</v>
      </c>
      <c r="G26" t="str">
        <f t="shared" si="0"/>
        <v>Дощинский Максим</v>
      </c>
      <c r="H26" t="s">
        <v>425</v>
      </c>
      <c r="I26">
        <v>26</v>
      </c>
    </row>
    <row r="27" spans="1:9" ht="14.25">
      <c r="A27">
        <v>27</v>
      </c>
      <c r="B27" t="s">
        <v>293</v>
      </c>
      <c r="C27" t="s">
        <v>294</v>
      </c>
      <c r="D27" t="s">
        <v>253</v>
      </c>
      <c r="E27">
        <v>90</v>
      </c>
      <c r="F27">
        <v>0</v>
      </c>
      <c r="G27" t="str">
        <f t="shared" si="0"/>
        <v>Степанов Александр</v>
      </c>
      <c r="H27" t="s">
        <v>52</v>
      </c>
      <c r="I27">
        <v>27</v>
      </c>
    </row>
    <row r="28" spans="1:9" ht="14.25">
      <c r="A28">
        <v>28</v>
      </c>
      <c r="B28" t="s">
        <v>509</v>
      </c>
      <c r="C28" t="s">
        <v>294</v>
      </c>
      <c r="D28" t="s">
        <v>465</v>
      </c>
      <c r="E28" t="s">
        <v>182</v>
      </c>
      <c r="F28">
        <v>92</v>
      </c>
      <c r="G28" t="str">
        <f t="shared" si="0"/>
        <v>Бузуев Александр</v>
      </c>
      <c r="H28" t="s">
        <v>556</v>
      </c>
      <c r="I28">
        <v>28</v>
      </c>
    </row>
    <row r="29" spans="1:9" ht="14.25">
      <c r="A29">
        <v>29</v>
      </c>
      <c r="B29" t="s">
        <v>581</v>
      </c>
      <c r="C29" t="s">
        <v>582</v>
      </c>
      <c r="D29" t="s">
        <v>181</v>
      </c>
      <c r="E29" t="s">
        <v>182</v>
      </c>
      <c r="F29">
        <v>92</v>
      </c>
      <c r="G29" t="str">
        <f t="shared" si="0"/>
        <v>Посьмашный Богдан</v>
      </c>
      <c r="H29" t="s">
        <v>608</v>
      </c>
      <c r="I29">
        <v>29</v>
      </c>
    </row>
    <row r="30" spans="1:9" ht="14.25">
      <c r="A30">
        <v>30</v>
      </c>
      <c r="B30" t="s">
        <v>356</v>
      </c>
      <c r="C30" t="s">
        <v>315</v>
      </c>
      <c r="D30" t="s">
        <v>181</v>
      </c>
      <c r="E30" t="s">
        <v>182</v>
      </c>
      <c r="F30">
        <v>86</v>
      </c>
      <c r="G30" t="str">
        <f t="shared" si="0"/>
        <v>Вяткин Семён</v>
      </c>
      <c r="H30" t="s">
        <v>434</v>
      </c>
      <c r="I30">
        <v>30</v>
      </c>
    </row>
    <row r="31" spans="1:9" ht="14.25">
      <c r="A31">
        <v>31</v>
      </c>
      <c r="B31" t="s">
        <v>472</v>
      </c>
      <c r="C31" t="s">
        <v>294</v>
      </c>
      <c r="D31" t="s">
        <v>181</v>
      </c>
      <c r="E31" t="s">
        <v>182</v>
      </c>
      <c r="F31">
        <v>91</v>
      </c>
      <c r="G31" t="str">
        <f t="shared" si="0"/>
        <v>Гержа Александр</v>
      </c>
      <c r="H31" t="s">
        <v>125</v>
      </c>
      <c r="I31">
        <v>31</v>
      </c>
    </row>
    <row r="32" spans="1:9" ht="14.25">
      <c r="A32">
        <v>32</v>
      </c>
      <c r="B32" t="s">
        <v>583</v>
      </c>
      <c r="C32" t="s">
        <v>584</v>
      </c>
      <c r="D32" t="s">
        <v>175</v>
      </c>
      <c r="E32" t="s">
        <v>176</v>
      </c>
      <c r="F32">
        <v>92</v>
      </c>
      <c r="G32" t="str">
        <f t="shared" si="0"/>
        <v>Соловьев Денис</v>
      </c>
      <c r="H32" t="s">
        <v>657</v>
      </c>
      <c r="I32">
        <v>32</v>
      </c>
    </row>
    <row r="33" spans="1:9" ht="14.25">
      <c r="A33">
        <v>33</v>
      </c>
      <c r="B33" t="s">
        <v>359</v>
      </c>
      <c r="C33" t="s">
        <v>317</v>
      </c>
      <c r="D33" t="s">
        <v>181</v>
      </c>
      <c r="E33" t="s">
        <v>182</v>
      </c>
      <c r="F33">
        <v>88</v>
      </c>
      <c r="G33" t="str">
        <f t="shared" si="0"/>
        <v>Корецкий Евгений</v>
      </c>
      <c r="H33" t="s">
        <v>436</v>
      </c>
      <c r="I33">
        <v>33</v>
      </c>
    </row>
    <row r="34" spans="1:9" ht="14.25">
      <c r="A34">
        <v>34</v>
      </c>
      <c r="B34" t="s">
        <v>585</v>
      </c>
      <c r="C34" t="s">
        <v>331</v>
      </c>
      <c r="D34" t="s">
        <v>181</v>
      </c>
      <c r="E34" t="s">
        <v>182</v>
      </c>
      <c r="F34">
        <v>93</v>
      </c>
      <c r="G34" t="str">
        <f t="shared" si="0"/>
        <v>Веденчук Вячеслав</v>
      </c>
      <c r="H34" t="s">
        <v>162</v>
      </c>
      <c r="I34">
        <v>34</v>
      </c>
    </row>
    <row r="35" spans="1:9" ht="14.25">
      <c r="A35">
        <v>35</v>
      </c>
      <c r="B35" t="s">
        <v>482</v>
      </c>
      <c r="C35" t="s">
        <v>277</v>
      </c>
      <c r="D35" t="s">
        <v>181</v>
      </c>
      <c r="E35" t="s">
        <v>182</v>
      </c>
      <c r="F35">
        <v>85</v>
      </c>
      <c r="G35" t="str">
        <f t="shared" si="0"/>
        <v>Ольшевский Дмитрий</v>
      </c>
      <c r="H35" t="s">
        <v>539</v>
      </c>
      <c r="I35">
        <v>35</v>
      </c>
    </row>
    <row r="36" spans="1:9" ht="14.25">
      <c r="A36">
        <v>36</v>
      </c>
      <c r="B36" t="s">
        <v>492</v>
      </c>
      <c r="C36" t="s">
        <v>331</v>
      </c>
      <c r="D36" t="s">
        <v>175</v>
      </c>
      <c r="E36" t="s">
        <v>176</v>
      </c>
      <c r="F36">
        <v>84</v>
      </c>
      <c r="G36" t="str">
        <f t="shared" si="0"/>
        <v>Шматько Вячеслав</v>
      </c>
      <c r="H36" t="s">
        <v>545</v>
      </c>
      <c r="I36">
        <v>36</v>
      </c>
    </row>
    <row r="37" spans="1:9" ht="14.25">
      <c r="A37">
        <v>37</v>
      </c>
      <c r="B37" t="s">
        <v>474</v>
      </c>
      <c r="C37" t="s">
        <v>343</v>
      </c>
      <c r="D37" t="s">
        <v>181</v>
      </c>
      <c r="E37" t="s">
        <v>182</v>
      </c>
      <c r="F37">
        <v>93</v>
      </c>
      <c r="G37" t="str">
        <f t="shared" si="0"/>
        <v>Борисов Кирилл</v>
      </c>
      <c r="H37" t="s">
        <v>535</v>
      </c>
      <c r="I37">
        <v>37</v>
      </c>
    </row>
    <row r="38" spans="1:9" ht="14.25">
      <c r="A38">
        <v>38</v>
      </c>
      <c r="B38" t="s">
        <v>507</v>
      </c>
      <c r="C38" t="s">
        <v>277</v>
      </c>
      <c r="D38" t="s">
        <v>181</v>
      </c>
      <c r="E38" t="s">
        <v>182</v>
      </c>
      <c r="F38">
        <v>93</v>
      </c>
      <c r="G38" t="str">
        <f t="shared" si="0"/>
        <v>Чиликин Дмитрий</v>
      </c>
      <c r="H38" t="s">
        <v>554</v>
      </c>
      <c r="I38">
        <v>38</v>
      </c>
    </row>
    <row r="39" spans="1:9" ht="14.25">
      <c r="A39">
        <v>39</v>
      </c>
      <c r="B39" t="s">
        <v>486</v>
      </c>
      <c r="C39" t="s">
        <v>337</v>
      </c>
      <c r="D39" t="s">
        <v>211</v>
      </c>
      <c r="E39" t="s">
        <v>182</v>
      </c>
      <c r="F39">
        <v>90</v>
      </c>
      <c r="G39" t="str">
        <f t="shared" si="0"/>
        <v>Шелестов Павел</v>
      </c>
      <c r="H39" t="s">
        <v>70</v>
      </c>
      <c r="I39">
        <v>39</v>
      </c>
    </row>
    <row r="40" spans="1:9" ht="14.25">
      <c r="A40">
        <v>40</v>
      </c>
      <c r="B40" t="s">
        <v>586</v>
      </c>
      <c r="C40" t="s">
        <v>277</v>
      </c>
      <c r="D40" t="s">
        <v>181</v>
      </c>
      <c r="E40" t="s">
        <v>182</v>
      </c>
      <c r="F40">
        <v>93</v>
      </c>
      <c r="G40" t="str">
        <f t="shared" si="0"/>
        <v>Тимофеев Дмитрий</v>
      </c>
      <c r="H40" t="s">
        <v>609</v>
      </c>
      <c r="I40">
        <v>40</v>
      </c>
    </row>
    <row r="41" spans="1:9" ht="14.25">
      <c r="A41">
        <v>41</v>
      </c>
      <c r="B41" t="s">
        <v>587</v>
      </c>
      <c r="C41" t="s">
        <v>294</v>
      </c>
      <c r="D41" t="s">
        <v>175</v>
      </c>
      <c r="E41" t="s">
        <v>176</v>
      </c>
      <c r="F41">
        <v>82</v>
      </c>
      <c r="G41" t="str">
        <f t="shared" si="0"/>
        <v>Шаульский Александр</v>
      </c>
      <c r="H41" t="s">
        <v>610</v>
      </c>
      <c r="I41">
        <v>41</v>
      </c>
    </row>
    <row r="42" spans="1:9" ht="14.25">
      <c r="A42">
        <v>42</v>
      </c>
      <c r="B42" t="s">
        <v>588</v>
      </c>
      <c r="C42" t="s">
        <v>287</v>
      </c>
      <c r="D42" t="s">
        <v>175</v>
      </c>
      <c r="E42" t="s">
        <v>176</v>
      </c>
      <c r="F42">
        <v>89</v>
      </c>
      <c r="G42" t="str">
        <f t="shared" si="0"/>
        <v>Жердев Иван</v>
      </c>
      <c r="H42" t="s">
        <v>611</v>
      </c>
      <c r="I42">
        <v>42</v>
      </c>
    </row>
    <row r="43" spans="1:9" ht="14.25">
      <c r="A43">
        <v>42</v>
      </c>
      <c r="B43" t="s">
        <v>589</v>
      </c>
      <c r="C43" t="s">
        <v>590</v>
      </c>
      <c r="D43" t="s">
        <v>175</v>
      </c>
      <c r="E43" t="s">
        <v>176</v>
      </c>
      <c r="F43">
        <v>93</v>
      </c>
      <c r="G43" t="str">
        <f t="shared" si="0"/>
        <v>Матюшин Николай</v>
      </c>
      <c r="H43" t="s">
        <v>612</v>
      </c>
      <c r="I43">
        <v>42</v>
      </c>
    </row>
    <row r="44" spans="1:9" ht="14.25">
      <c r="A44">
        <v>44</v>
      </c>
      <c r="B44" t="s">
        <v>591</v>
      </c>
      <c r="C44" t="s">
        <v>285</v>
      </c>
      <c r="D44" t="s">
        <v>334</v>
      </c>
      <c r="E44" t="s">
        <v>176</v>
      </c>
      <c r="F44">
        <v>89</v>
      </c>
      <c r="G44" t="str">
        <f t="shared" si="0"/>
        <v>Малашин Михаил</v>
      </c>
      <c r="H44" t="s">
        <v>613</v>
      </c>
      <c r="I44">
        <v>44</v>
      </c>
    </row>
    <row r="45" spans="1:9" ht="14.25">
      <c r="A45">
        <v>45</v>
      </c>
      <c r="B45" t="s">
        <v>578</v>
      </c>
      <c r="C45" t="s">
        <v>592</v>
      </c>
      <c r="D45" t="s">
        <v>175</v>
      </c>
      <c r="E45" t="s">
        <v>176</v>
      </c>
      <c r="F45">
        <v>86</v>
      </c>
      <c r="G45" t="str">
        <f t="shared" si="0"/>
        <v>Абдулин Олег</v>
      </c>
      <c r="H45" t="s">
        <v>614</v>
      </c>
      <c r="I45">
        <v>45</v>
      </c>
    </row>
    <row r="46" spans="1:9" ht="14.25">
      <c r="A46">
        <v>46</v>
      </c>
      <c r="B46" t="s">
        <v>467</v>
      </c>
      <c r="C46" t="s">
        <v>468</v>
      </c>
      <c r="D46" t="s">
        <v>456</v>
      </c>
      <c r="E46" t="s">
        <v>182</v>
      </c>
      <c r="F46">
        <v>90</v>
      </c>
      <c r="G46" t="str">
        <f t="shared" si="0"/>
        <v>Волков Глеб</v>
      </c>
      <c r="H46" t="s">
        <v>532</v>
      </c>
      <c r="I46">
        <v>46</v>
      </c>
    </row>
    <row r="47" spans="1:9" ht="14.25">
      <c r="A47">
        <v>47</v>
      </c>
      <c r="B47" t="s">
        <v>593</v>
      </c>
      <c r="C47" t="s">
        <v>505</v>
      </c>
      <c r="D47" t="s">
        <v>253</v>
      </c>
      <c r="E47">
        <v>93</v>
      </c>
      <c r="F47">
        <v>0</v>
      </c>
      <c r="G47" t="str">
        <f t="shared" si="0"/>
        <v>Курунов Арсений</v>
      </c>
      <c r="H47" t="s">
        <v>147</v>
      </c>
      <c r="I47">
        <v>47</v>
      </c>
    </row>
    <row r="48" spans="1:9" ht="14.25">
      <c r="A48">
        <v>48</v>
      </c>
      <c r="B48" t="s">
        <v>490</v>
      </c>
      <c r="C48" t="s">
        <v>491</v>
      </c>
      <c r="D48" t="s">
        <v>253</v>
      </c>
      <c r="E48">
        <v>90</v>
      </c>
      <c r="F48">
        <v>0</v>
      </c>
      <c r="G48" t="str">
        <f t="shared" si="0"/>
        <v>Фазылбеков Азамат</v>
      </c>
      <c r="H48" t="s">
        <v>148</v>
      </c>
      <c r="I48">
        <v>48</v>
      </c>
    </row>
    <row r="49" spans="1:9" ht="14.25">
      <c r="A49">
        <v>49</v>
      </c>
      <c r="B49" t="s">
        <v>282</v>
      </c>
      <c r="C49" t="s">
        <v>283</v>
      </c>
      <c r="D49" t="s">
        <v>175</v>
      </c>
      <c r="E49" t="s">
        <v>176</v>
      </c>
      <c r="F49">
        <v>90</v>
      </c>
      <c r="G49" t="str">
        <f t="shared" si="0"/>
        <v>Козлов Виктор</v>
      </c>
      <c r="H49" t="s">
        <v>39</v>
      </c>
      <c r="I49">
        <v>49</v>
      </c>
    </row>
    <row r="50" spans="1:9" ht="14.25">
      <c r="A50">
        <v>50</v>
      </c>
      <c r="B50" t="s">
        <v>360</v>
      </c>
      <c r="C50" t="s">
        <v>291</v>
      </c>
      <c r="D50" t="s">
        <v>181</v>
      </c>
      <c r="E50" t="s">
        <v>182</v>
      </c>
      <c r="F50">
        <v>95</v>
      </c>
      <c r="G50" t="str">
        <f t="shared" si="0"/>
        <v>Лужецкий Сергей</v>
      </c>
      <c r="H50" t="s">
        <v>437</v>
      </c>
      <c r="I50">
        <v>50</v>
      </c>
    </row>
    <row r="51" spans="1:9" ht="14.25">
      <c r="A51">
        <v>51</v>
      </c>
      <c r="B51" t="s">
        <v>314</v>
      </c>
      <c r="C51" t="s">
        <v>469</v>
      </c>
      <c r="D51" t="s">
        <v>175</v>
      </c>
      <c r="E51" t="s">
        <v>176</v>
      </c>
      <c r="F51">
        <v>95</v>
      </c>
      <c r="G51" t="str">
        <f t="shared" si="0"/>
        <v>Чесноков Семен</v>
      </c>
      <c r="H51" t="s">
        <v>36</v>
      </c>
      <c r="I51">
        <v>51</v>
      </c>
    </row>
    <row r="52" spans="1:9" ht="14.25">
      <c r="A52">
        <v>52</v>
      </c>
      <c r="B52" t="s">
        <v>594</v>
      </c>
      <c r="C52" t="s">
        <v>287</v>
      </c>
      <c r="D52" t="s">
        <v>253</v>
      </c>
      <c r="E52">
        <v>92</v>
      </c>
      <c r="F52">
        <v>0</v>
      </c>
      <c r="G52" t="str">
        <f t="shared" si="0"/>
        <v>Атларов Иван</v>
      </c>
      <c r="H52" t="s">
        <v>615</v>
      </c>
      <c r="I52">
        <v>52</v>
      </c>
    </row>
    <row r="53" spans="1:9" ht="14.25">
      <c r="A53">
        <v>53</v>
      </c>
      <c r="B53" t="s">
        <v>595</v>
      </c>
      <c r="C53" t="s">
        <v>317</v>
      </c>
      <c r="D53" t="s">
        <v>175</v>
      </c>
      <c r="E53" t="s">
        <v>176</v>
      </c>
      <c r="F53">
        <v>85</v>
      </c>
      <c r="G53" t="str">
        <f t="shared" si="0"/>
        <v>Мазуров Евгений</v>
      </c>
      <c r="H53" t="s">
        <v>616</v>
      </c>
      <c r="I53">
        <v>53</v>
      </c>
    </row>
    <row r="54" spans="1:9" ht="14.25">
      <c r="A54">
        <v>54</v>
      </c>
      <c r="B54" t="s">
        <v>596</v>
      </c>
      <c r="C54" t="s">
        <v>294</v>
      </c>
      <c r="D54" t="s">
        <v>253</v>
      </c>
      <c r="E54">
        <v>79</v>
      </c>
      <c r="F54">
        <v>0</v>
      </c>
      <c r="G54" t="str">
        <f t="shared" si="0"/>
        <v>Пешехонов Александр</v>
      </c>
      <c r="H54" t="s">
        <v>617</v>
      </c>
      <c r="I54">
        <v>54</v>
      </c>
    </row>
    <row r="55" spans="1:9" ht="14.25">
      <c r="A55">
        <v>55</v>
      </c>
      <c r="B55" t="s">
        <v>467</v>
      </c>
      <c r="C55" t="s">
        <v>584</v>
      </c>
      <c r="D55" t="s">
        <v>456</v>
      </c>
      <c r="E55" t="s">
        <v>182</v>
      </c>
      <c r="F55">
        <v>89</v>
      </c>
      <c r="G55" t="str">
        <f t="shared" si="0"/>
        <v>Волков Денис</v>
      </c>
      <c r="H55" t="s">
        <v>618</v>
      </c>
      <c r="I55">
        <v>55</v>
      </c>
    </row>
    <row r="56" spans="1:9" ht="14.25">
      <c r="A56">
        <v>56</v>
      </c>
      <c r="B56" t="s">
        <v>597</v>
      </c>
      <c r="C56" t="s">
        <v>317</v>
      </c>
      <c r="D56" t="s">
        <v>181</v>
      </c>
      <c r="E56" t="s">
        <v>182</v>
      </c>
      <c r="F56">
        <v>84</v>
      </c>
      <c r="G56" t="str">
        <f t="shared" si="0"/>
        <v>Широков Евгений</v>
      </c>
      <c r="H56" t="s">
        <v>619</v>
      </c>
      <c r="I56">
        <v>56</v>
      </c>
    </row>
    <row r="57" spans="1:9" ht="14.25">
      <c r="A57">
        <v>57</v>
      </c>
      <c r="B57" t="s">
        <v>598</v>
      </c>
      <c r="C57" t="s">
        <v>353</v>
      </c>
      <c r="D57" t="s">
        <v>187</v>
      </c>
      <c r="E57" t="s">
        <v>182</v>
      </c>
      <c r="F57">
        <v>91</v>
      </c>
      <c r="G57" t="str">
        <f t="shared" si="0"/>
        <v>Мельник Игорь</v>
      </c>
      <c r="H57" t="s">
        <v>139</v>
      </c>
      <c r="I57">
        <v>57</v>
      </c>
    </row>
    <row r="58" spans="1:9" ht="14.25">
      <c r="A58">
        <v>58</v>
      </c>
      <c r="B58" t="s">
        <v>325</v>
      </c>
      <c r="C58" t="s">
        <v>294</v>
      </c>
      <c r="D58" t="s">
        <v>175</v>
      </c>
      <c r="E58" t="s">
        <v>176</v>
      </c>
      <c r="F58">
        <v>86</v>
      </c>
      <c r="G58" t="str">
        <f t="shared" si="0"/>
        <v>Маслов Александр</v>
      </c>
      <c r="H58" t="s">
        <v>416</v>
      </c>
      <c r="I58">
        <v>58</v>
      </c>
    </row>
    <row r="59" spans="1:9" ht="14.25">
      <c r="A59">
        <v>58</v>
      </c>
      <c r="B59" t="s">
        <v>493</v>
      </c>
      <c r="C59" t="s">
        <v>320</v>
      </c>
      <c r="D59" t="s">
        <v>181</v>
      </c>
      <c r="E59" t="s">
        <v>182</v>
      </c>
      <c r="F59">
        <v>89</v>
      </c>
      <c r="G59" t="str">
        <f t="shared" si="0"/>
        <v>Махаев Владимир</v>
      </c>
      <c r="H59" t="s">
        <v>546</v>
      </c>
      <c r="I59">
        <v>58</v>
      </c>
    </row>
    <row r="60" spans="1:9" ht="14.25">
      <c r="A60">
        <v>58</v>
      </c>
      <c r="B60" t="s">
        <v>599</v>
      </c>
      <c r="C60" t="s">
        <v>327</v>
      </c>
      <c r="D60" t="s">
        <v>600</v>
      </c>
      <c r="E60" t="s">
        <v>182</v>
      </c>
      <c r="F60">
        <v>92</v>
      </c>
      <c r="G60" t="str">
        <f t="shared" si="0"/>
        <v>Галдус Антон</v>
      </c>
      <c r="H60" t="s">
        <v>620</v>
      </c>
      <c r="I60">
        <v>58</v>
      </c>
    </row>
    <row r="61" spans="1:9" ht="14.25">
      <c r="A61">
        <v>61</v>
      </c>
      <c r="B61" t="s">
        <v>326</v>
      </c>
      <c r="C61" t="s">
        <v>327</v>
      </c>
      <c r="D61" t="s">
        <v>600</v>
      </c>
      <c r="E61" t="s">
        <v>182</v>
      </c>
      <c r="F61">
        <v>85</v>
      </c>
      <c r="G61" t="str">
        <f t="shared" si="0"/>
        <v>Марков Антон</v>
      </c>
      <c r="H61" t="s">
        <v>417</v>
      </c>
      <c r="I61">
        <v>61</v>
      </c>
    </row>
    <row r="62" spans="1:9" ht="14.25">
      <c r="A62">
        <v>62</v>
      </c>
      <c r="B62" t="s">
        <v>304</v>
      </c>
      <c r="C62" t="s">
        <v>291</v>
      </c>
      <c r="D62" t="s">
        <v>268</v>
      </c>
      <c r="E62" t="s">
        <v>182</v>
      </c>
      <c r="F62">
        <v>89</v>
      </c>
      <c r="G62" t="str">
        <f t="shared" si="0"/>
        <v>Параев Сергей</v>
      </c>
      <c r="H62" t="s">
        <v>94</v>
      </c>
      <c r="I62">
        <v>62</v>
      </c>
    </row>
    <row r="63" spans="1:9" ht="14.25">
      <c r="A63">
        <v>63</v>
      </c>
      <c r="B63" t="s">
        <v>284</v>
      </c>
      <c r="C63" t="s">
        <v>285</v>
      </c>
      <c r="D63" t="s">
        <v>211</v>
      </c>
      <c r="E63" t="s">
        <v>182</v>
      </c>
      <c r="F63">
        <v>85</v>
      </c>
      <c r="G63" t="str">
        <f t="shared" si="0"/>
        <v>Черников Михаил</v>
      </c>
      <c r="H63" t="s">
        <v>407</v>
      </c>
      <c r="I63">
        <v>63</v>
      </c>
    </row>
    <row r="64" spans="1:9" ht="14.25">
      <c r="A64">
        <v>64</v>
      </c>
      <c r="B64" t="s">
        <v>586</v>
      </c>
      <c r="C64" t="s">
        <v>601</v>
      </c>
      <c r="D64" t="s">
        <v>456</v>
      </c>
      <c r="E64" t="s">
        <v>182</v>
      </c>
      <c r="F64">
        <v>87</v>
      </c>
      <c r="G64" t="str">
        <f t="shared" si="0"/>
        <v>Тимофеев Тимофей</v>
      </c>
      <c r="H64" t="s">
        <v>621</v>
      </c>
      <c r="I64">
        <v>64</v>
      </c>
    </row>
    <row r="65" spans="1:9" ht="14.25">
      <c r="A65">
        <v>65</v>
      </c>
      <c r="B65" t="s">
        <v>602</v>
      </c>
      <c r="C65" t="s">
        <v>287</v>
      </c>
      <c r="D65" t="s">
        <v>603</v>
      </c>
      <c r="E65" t="s">
        <v>182</v>
      </c>
      <c r="F65">
        <v>93</v>
      </c>
      <c r="G65" t="str">
        <f aca="true" t="shared" si="1" ref="G65:G121">TRIM(CONCATENATE(B65," ",C65))</f>
        <v>Спицын Иван</v>
      </c>
      <c r="H65" t="s">
        <v>622</v>
      </c>
      <c r="I65">
        <v>65</v>
      </c>
    </row>
    <row r="67" spans="1:9" ht="14.25">
      <c r="A67">
        <v>1</v>
      </c>
      <c r="B67" t="s">
        <v>247</v>
      </c>
      <c r="C67" t="s">
        <v>171</v>
      </c>
      <c r="D67" t="s">
        <v>175</v>
      </c>
      <c r="E67" t="s">
        <v>176</v>
      </c>
      <c r="F67">
        <v>90</v>
      </c>
      <c r="G67" t="str">
        <f t="shared" si="1"/>
        <v>Левочкина Юлия</v>
      </c>
      <c r="H67" t="s">
        <v>392</v>
      </c>
      <c r="I67">
        <v>1</v>
      </c>
    </row>
    <row r="68" spans="1:9" ht="14.25">
      <c r="A68">
        <v>2</v>
      </c>
      <c r="B68" t="s">
        <v>229</v>
      </c>
      <c r="C68" t="s">
        <v>230</v>
      </c>
      <c r="D68" t="s">
        <v>223</v>
      </c>
      <c r="E68" t="s">
        <v>182</v>
      </c>
      <c r="F68">
        <v>87</v>
      </c>
      <c r="G68" t="str">
        <f t="shared" si="1"/>
        <v>Алексеева Ксения</v>
      </c>
      <c r="H68" t="s">
        <v>383</v>
      </c>
      <c r="I68">
        <v>2</v>
      </c>
    </row>
    <row r="69" spans="1:9" ht="14.25">
      <c r="A69">
        <v>3</v>
      </c>
      <c r="B69" t="s">
        <v>185</v>
      </c>
      <c r="C69" t="s">
        <v>186</v>
      </c>
      <c r="D69" t="s">
        <v>187</v>
      </c>
      <c r="E69" t="s">
        <v>182</v>
      </c>
      <c r="F69">
        <v>78</v>
      </c>
      <c r="G69" t="str">
        <f t="shared" si="1"/>
        <v>Титова Наталья</v>
      </c>
      <c r="H69" t="s">
        <v>19</v>
      </c>
      <c r="I69">
        <v>3</v>
      </c>
    </row>
    <row r="70" spans="1:9" ht="14.25">
      <c r="A70">
        <v>4</v>
      </c>
      <c r="B70" t="s">
        <v>460</v>
      </c>
      <c r="C70" t="s">
        <v>174</v>
      </c>
      <c r="D70" t="s">
        <v>175</v>
      </c>
      <c r="E70" t="s">
        <v>176</v>
      </c>
      <c r="F70">
        <v>85</v>
      </c>
      <c r="G70" t="str">
        <f t="shared" si="1"/>
        <v>Евстигнеева Ольга</v>
      </c>
      <c r="H70" t="s">
        <v>527</v>
      </c>
      <c r="I70">
        <v>4</v>
      </c>
    </row>
    <row r="71" spans="1:9" ht="14.25">
      <c r="A71">
        <v>5</v>
      </c>
      <c r="B71" t="s">
        <v>197</v>
      </c>
      <c r="C71" t="s">
        <v>174</v>
      </c>
      <c r="D71" t="s">
        <v>175</v>
      </c>
      <c r="E71" t="s">
        <v>176</v>
      </c>
      <c r="F71">
        <v>83</v>
      </c>
      <c r="G71" t="str">
        <f t="shared" si="1"/>
        <v>Морозкина Ольга</v>
      </c>
      <c r="H71" t="s">
        <v>367</v>
      </c>
      <c r="I71">
        <v>5</v>
      </c>
    </row>
    <row r="72" spans="1:9" ht="14.25">
      <c r="A72">
        <v>6</v>
      </c>
      <c r="B72" t="s">
        <v>203</v>
      </c>
      <c r="C72" t="s">
        <v>204</v>
      </c>
      <c r="D72" t="s">
        <v>172</v>
      </c>
      <c r="E72">
        <v>90</v>
      </c>
      <c r="F72">
        <v>12.8</v>
      </c>
      <c r="G72" t="str">
        <f t="shared" si="1"/>
        <v>Гайдамакина Алина</v>
      </c>
      <c r="H72" t="s">
        <v>152</v>
      </c>
      <c r="I72">
        <v>6</v>
      </c>
    </row>
    <row r="73" spans="1:9" ht="14.25">
      <c r="A73">
        <v>7</v>
      </c>
      <c r="B73" t="s">
        <v>233</v>
      </c>
      <c r="C73" t="s">
        <v>230</v>
      </c>
      <c r="D73" t="s">
        <v>175</v>
      </c>
      <c r="E73" t="s">
        <v>176</v>
      </c>
      <c r="F73">
        <v>90</v>
      </c>
      <c r="G73" t="str">
        <f t="shared" si="1"/>
        <v>Полехина Ксения</v>
      </c>
      <c r="H73" t="s">
        <v>384</v>
      </c>
      <c r="I73">
        <v>7</v>
      </c>
    </row>
    <row r="74" spans="1:9" ht="14.25">
      <c r="A74">
        <v>8</v>
      </c>
      <c r="B74" t="s">
        <v>188</v>
      </c>
      <c r="C74" t="s">
        <v>189</v>
      </c>
      <c r="D74" t="s">
        <v>21</v>
      </c>
      <c r="E74">
        <v>92</v>
      </c>
      <c r="F74">
        <v>0</v>
      </c>
      <c r="G74" t="str">
        <f t="shared" si="1"/>
        <v>Фахритдинова Динара</v>
      </c>
      <c r="H74" t="s">
        <v>22</v>
      </c>
      <c r="I74">
        <v>8</v>
      </c>
    </row>
    <row r="75" spans="1:9" ht="14.25">
      <c r="A75">
        <v>9</v>
      </c>
      <c r="B75" t="s">
        <v>623</v>
      </c>
      <c r="C75" t="s">
        <v>191</v>
      </c>
      <c r="D75" t="s">
        <v>181</v>
      </c>
      <c r="E75" t="s">
        <v>182</v>
      </c>
      <c r="F75">
        <v>90</v>
      </c>
      <c r="G75" t="str">
        <f t="shared" si="1"/>
        <v>Красавина Мария</v>
      </c>
      <c r="H75" t="s">
        <v>163</v>
      </c>
      <c r="I75">
        <v>9</v>
      </c>
    </row>
    <row r="76" spans="1:9" ht="14.25">
      <c r="A76">
        <v>10</v>
      </c>
      <c r="B76" t="s">
        <v>624</v>
      </c>
      <c r="C76" t="s">
        <v>180</v>
      </c>
      <c r="D76" t="s">
        <v>175</v>
      </c>
      <c r="E76" t="s">
        <v>176</v>
      </c>
      <c r="F76">
        <v>90</v>
      </c>
      <c r="G76" t="str">
        <f t="shared" si="1"/>
        <v>Мыльникова Анна</v>
      </c>
      <c r="H76" t="s">
        <v>642</v>
      </c>
      <c r="I76">
        <v>10</v>
      </c>
    </row>
    <row r="77" spans="1:9" ht="14.25">
      <c r="A77">
        <v>11</v>
      </c>
      <c r="B77" t="s">
        <v>625</v>
      </c>
      <c r="C77" t="s">
        <v>194</v>
      </c>
      <c r="D77" t="s">
        <v>95</v>
      </c>
      <c r="E77">
        <v>83</v>
      </c>
      <c r="F77">
        <v>0</v>
      </c>
      <c r="G77" t="str">
        <f t="shared" si="1"/>
        <v>Боярских Екатерина</v>
      </c>
      <c r="H77" t="s">
        <v>98</v>
      </c>
      <c r="I77">
        <v>11</v>
      </c>
    </row>
    <row r="78" spans="1:9" ht="14.25">
      <c r="A78">
        <v>12</v>
      </c>
      <c r="B78" t="s">
        <v>183</v>
      </c>
      <c r="C78" t="s">
        <v>184</v>
      </c>
      <c r="D78" t="s">
        <v>95</v>
      </c>
      <c r="E78">
        <v>89</v>
      </c>
      <c r="F78">
        <v>0</v>
      </c>
      <c r="G78" t="str">
        <f t="shared" si="1"/>
        <v>Черешнева Яна</v>
      </c>
      <c r="H78" t="s">
        <v>366</v>
      </c>
      <c r="I78">
        <v>12</v>
      </c>
    </row>
    <row r="79" spans="1:9" ht="14.25">
      <c r="A79">
        <v>13</v>
      </c>
      <c r="B79" t="s">
        <v>626</v>
      </c>
      <c r="C79" t="s">
        <v>180</v>
      </c>
      <c r="D79" t="s">
        <v>181</v>
      </c>
      <c r="E79" t="s">
        <v>182</v>
      </c>
      <c r="F79">
        <v>84</v>
      </c>
      <c r="G79" t="str">
        <f t="shared" si="1"/>
        <v>Стенковая Анна</v>
      </c>
      <c r="H79" t="s">
        <v>643</v>
      </c>
      <c r="I79">
        <v>13</v>
      </c>
    </row>
    <row r="80" spans="1:9" ht="14.25">
      <c r="A80">
        <v>14</v>
      </c>
      <c r="B80" t="s">
        <v>270</v>
      </c>
      <c r="C80" t="s">
        <v>255</v>
      </c>
      <c r="D80" t="s">
        <v>181</v>
      </c>
      <c r="E80" t="s">
        <v>182</v>
      </c>
      <c r="F80">
        <v>85</v>
      </c>
      <c r="G80" t="str">
        <f t="shared" si="1"/>
        <v>Юрина Валентина</v>
      </c>
      <c r="H80" t="s">
        <v>400</v>
      </c>
      <c r="I80">
        <v>14</v>
      </c>
    </row>
    <row r="81" spans="1:9" ht="14.25">
      <c r="A81">
        <v>15</v>
      </c>
      <c r="B81" t="s">
        <v>214</v>
      </c>
      <c r="C81" t="s">
        <v>180</v>
      </c>
      <c r="D81" t="s">
        <v>175</v>
      </c>
      <c r="E81" t="s">
        <v>176</v>
      </c>
      <c r="F81">
        <v>93</v>
      </c>
      <c r="G81" t="str">
        <f t="shared" si="1"/>
        <v>Цыганова Анна</v>
      </c>
      <c r="H81" t="s">
        <v>35</v>
      </c>
      <c r="I81">
        <v>15</v>
      </c>
    </row>
    <row r="82" spans="1:9" ht="14.25">
      <c r="A82">
        <v>16</v>
      </c>
      <c r="B82" t="s">
        <v>224</v>
      </c>
      <c r="C82" t="s">
        <v>186</v>
      </c>
      <c r="D82" t="s">
        <v>187</v>
      </c>
      <c r="E82" t="s">
        <v>182</v>
      </c>
      <c r="F82">
        <v>92</v>
      </c>
      <c r="G82" t="str">
        <f t="shared" si="1"/>
        <v>Яковлева Наталья</v>
      </c>
      <c r="H82" t="s">
        <v>140</v>
      </c>
      <c r="I82">
        <v>16</v>
      </c>
    </row>
    <row r="83" spans="1:9" ht="14.25">
      <c r="A83">
        <v>16</v>
      </c>
      <c r="B83" t="s">
        <v>257</v>
      </c>
      <c r="C83" t="s">
        <v>194</v>
      </c>
      <c r="D83" t="s">
        <v>181</v>
      </c>
      <c r="E83" t="s">
        <v>182</v>
      </c>
      <c r="F83">
        <v>92</v>
      </c>
      <c r="G83" t="str">
        <f t="shared" si="1"/>
        <v>Головина Екатерина</v>
      </c>
      <c r="H83" t="s">
        <v>122</v>
      </c>
      <c r="I83">
        <v>16</v>
      </c>
    </row>
    <row r="84" spans="1:9" ht="14.25">
      <c r="A84">
        <v>18</v>
      </c>
      <c r="B84" t="s">
        <v>179</v>
      </c>
      <c r="C84" t="s">
        <v>180</v>
      </c>
      <c r="D84" t="s">
        <v>181</v>
      </c>
      <c r="E84" t="s">
        <v>182</v>
      </c>
      <c r="F84">
        <v>86</v>
      </c>
      <c r="G84" t="str">
        <f t="shared" si="1"/>
        <v>Галлямова Анна</v>
      </c>
      <c r="H84" t="s">
        <v>120</v>
      </c>
      <c r="I84">
        <v>18</v>
      </c>
    </row>
    <row r="85" spans="1:9" ht="14.25">
      <c r="A85">
        <v>19</v>
      </c>
      <c r="B85" t="s">
        <v>627</v>
      </c>
      <c r="C85" t="s">
        <v>250</v>
      </c>
      <c r="D85" t="s">
        <v>181</v>
      </c>
      <c r="E85" t="s">
        <v>182</v>
      </c>
      <c r="F85">
        <v>95</v>
      </c>
      <c r="G85" t="str">
        <f t="shared" si="1"/>
        <v>Баранова Валерия</v>
      </c>
      <c r="H85" t="s">
        <v>644</v>
      </c>
      <c r="I85">
        <v>19</v>
      </c>
    </row>
    <row r="86" spans="1:9" ht="14.25">
      <c r="A86">
        <v>20</v>
      </c>
      <c r="B86" t="s">
        <v>257</v>
      </c>
      <c r="C86" t="s">
        <v>178</v>
      </c>
      <c r="D86" t="s">
        <v>181</v>
      </c>
      <c r="E86" t="s">
        <v>182</v>
      </c>
      <c r="F86">
        <v>92</v>
      </c>
      <c r="G86" t="str">
        <f t="shared" si="1"/>
        <v>Головина Александра</v>
      </c>
      <c r="H86" t="s">
        <v>123</v>
      </c>
      <c r="I86">
        <v>20</v>
      </c>
    </row>
    <row r="87" spans="1:9" ht="14.25">
      <c r="A87">
        <v>21</v>
      </c>
      <c r="B87" t="s">
        <v>251</v>
      </c>
      <c r="C87" t="s">
        <v>252</v>
      </c>
      <c r="D87" t="s">
        <v>253</v>
      </c>
      <c r="E87">
        <v>93</v>
      </c>
      <c r="F87">
        <v>0</v>
      </c>
      <c r="G87" t="str">
        <f t="shared" si="1"/>
        <v>Степанова Наталия</v>
      </c>
      <c r="H87" t="s">
        <v>145</v>
      </c>
      <c r="I87">
        <v>21</v>
      </c>
    </row>
    <row r="88" spans="1:9" ht="14.25">
      <c r="A88">
        <v>22</v>
      </c>
      <c r="B88" t="s">
        <v>628</v>
      </c>
      <c r="C88" t="s">
        <v>171</v>
      </c>
      <c r="D88" t="s">
        <v>187</v>
      </c>
      <c r="E88" t="s">
        <v>182</v>
      </c>
      <c r="F88">
        <v>93</v>
      </c>
      <c r="G88" t="str">
        <f t="shared" si="1"/>
        <v>Каплина Юлия</v>
      </c>
      <c r="H88" t="s">
        <v>141</v>
      </c>
      <c r="I88">
        <v>22</v>
      </c>
    </row>
    <row r="89" spans="1:9" ht="14.25">
      <c r="A89">
        <v>23</v>
      </c>
      <c r="B89" t="s">
        <v>629</v>
      </c>
      <c r="C89" t="s">
        <v>216</v>
      </c>
      <c r="D89" t="s">
        <v>175</v>
      </c>
      <c r="E89" t="s">
        <v>176</v>
      </c>
      <c r="F89">
        <v>92</v>
      </c>
      <c r="G89" t="str">
        <f t="shared" si="1"/>
        <v>Сафронова Марина</v>
      </c>
      <c r="H89" t="s">
        <v>645</v>
      </c>
      <c r="I89">
        <v>23</v>
      </c>
    </row>
    <row r="90" spans="1:9" ht="14.25">
      <c r="A90">
        <v>24</v>
      </c>
      <c r="B90" t="s">
        <v>630</v>
      </c>
      <c r="C90" t="s">
        <v>180</v>
      </c>
      <c r="D90" t="s">
        <v>172</v>
      </c>
      <c r="E90">
        <v>93</v>
      </c>
      <c r="F90">
        <v>0</v>
      </c>
      <c r="G90" t="str">
        <f t="shared" si="1"/>
        <v>Заикина Анна</v>
      </c>
      <c r="H90" t="s">
        <v>153</v>
      </c>
      <c r="I90">
        <v>24</v>
      </c>
    </row>
    <row r="91" spans="1:9" ht="14.25">
      <c r="A91">
        <v>25</v>
      </c>
      <c r="B91" t="s">
        <v>262</v>
      </c>
      <c r="C91" t="s">
        <v>263</v>
      </c>
      <c r="D91" t="s">
        <v>181</v>
      </c>
      <c r="E91" t="s">
        <v>182</v>
      </c>
      <c r="F91">
        <v>88</v>
      </c>
      <c r="G91" t="str">
        <f t="shared" si="1"/>
        <v>Гайдаш Кристина</v>
      </c>
      <c r="H91" t="s">
        <v>396</v>
      </c>
      <c r="I91">
        <v>25</v>
      </c>
    </row>
    <row r="92" spans="1:9" ht="14.25">
      <c r="A92">
        <v>26</v>
      </c>
      <c r="B92" t="s">
        <v>451</v>
      </c>
      <c r="C92" t="s">
        <v>452</v>
      </c>
      <c r="D92" t="s">
        <v>181</v>
      </c>
      <c r="E92" t="s">
        <v>182</v>
      </c>
      <c r="F92">
        <v>77</v>
      </c>
      <c r="G92" t="str">
        <f t="shared" si="1"/>
        <v>Пиратинская Майя</v>
      </c>
      <c r="H92" t="s">
        <v>522</v>
      </c>
      <c r="I92">
        <v>26</v>
      </c>
    </row>
    <row r="93" spans="1:9" ht="14.25">
      <c r="A93">
        <v>27</v>
      </c>
      <c r="B93" t="s">
        <v>258</v>
      </c>
      <c r="C93" t="s">
        <v>259</v>
      </c>
      <c r="D93" t="s">
        <v>211</v>
      </c>
      <c r="E93" t="s">
        <v>182</v>
      </c>
      <c r="F93">
        <v>94</v>
      </c>
      <c r="G93" t="str">
        <f t="shared" si="1"/>
        <v>Шаталова Елизавета</v>
      </c>
      <c r="H93" t="s">
        <v>72</v>
      </c>
      <c r="I93">
        <v>27</v>
      </c>
    </row>
    <row r="94" spans="1:9" ht="14.25">
      <c r="A94">
        <v>28</v>
      </c>
      <c r="B94" t="s">
        <v>193</v>
      </c>
      <c r="C94" t="s">
        <v>194</v>
      </c>
      <c r="D94" t="s">
        <v>172</v>
      </c>
      <c r="E94">
        <v>89</v>
      </c>
      <c r="F94">
        <v>0</v>
      </c>
      <c r="G94" t="str">
        <f t="shared" si="1"/>
        <v>Андреева Екатерина</v>
      </c>
      <c r="H94" t="s">
        <v>57</v>
      </c>
      <c r="I94">
        <v>28</v>
      </c>
    </row>
    <row r="95" spans="1:9" ht="14.25">
      <c r="A95">
        <v>29</v>
      </c>
      <c r="B95" t="s">
        <v>173</v>
      </c>
      <c r="C95" t="s">
        <v>174</v>
      </c>
      <c r="D95" t="s">
        <v>175</v>
      </c>
      <c r="E95" t="s">
        <v>176</v>
      </c>
      <c r="F95">
        <v>76</v>
      </c>
      <c r="G95" t="str">
        <f t="shared" si="1"/>
        <v>Бибик Ольга</v>
      </c>
      <c r="H95" t="s">
        <v>41</v>
      </c>
      <c r="I95">
        <v>29</v>
      </c>
    </row>
    <row r="96" spans="1:9" ht="14.25">
      <c r="A96">
        <v>30</v>
      </c>
      <c r="B96" t="s">
        <v>200</v>
      </c>
      <c r="C96" t="s">
        <v>191</v>
      </c>
      <c r="D96" t="s">
        <v>181</v>
      </c>
      <c r="E96" t="s">
        <v>182</v>
      </c>
      <c r="F96">
        <v>91</v>
      </c>
      <c r="G96" t="str">
        <f t="shared" si="1"/>
        <v>Богданова Мария</v>
      </c>
      <c r="H96" t="s">
        <v>165</v>
      </c>
      <c r="I96">
        <v>30</v>
      </c>
    </row>
    <row r="97" spans="1:9" ht="14.25">
      <c r="A97">
        <v>31</v>
      </c>
      <c r="B97" t="s">
        <v>631</v>
      </c>
      <c r="C97" t="s">
        <v>264</v>
      </c>
      <c r="D97" t="s">
        <v>181</v>
      </c>
      <c r="E97" t="s">
        <v>182</v>
      </c>
      <c r="F97">
        <v>89</v>
      </c>
      <c r="G97" t="str">
        <f t="shared" si="1"/>
        <v>Кожихова Надежда</v>
      </c>
      <c r="H97" t="s">
        <v>646</v>
      </c>
      <c r="I97">
        <v>31</v>
      </c>
    </row>
    <row r="98" spans="1:9" ht="14.25">
      <c r="A98">
        <v>32</v>
      </c>
      <c r="B98" t="s">
        <v>453</v>
      </c>
      <c r="C98" t="s">
        <v>180</v>
      </c>
      <c r="D98" t="s">
        <v>334</v>
      </c>
      <c r="E98" t="s">
        <v>176</v>
      </c>
      <c r="F98">
        <v>87</v>
      </c>
      <c r="G98" t="str">
        <f t="shared" si="1"/>
        <v>Борзова Анна</v>
      </c>
      <c r="H98" t="s">
        <v>83</v>
      </c>
      <c r="I98">
        <v>32</v>
      </c>
    </row>
    <row r="99" spans="1:9" ht="14.25">
      <c r="A99">
        <v>33</v>
      </c>
      <c r="B99" t="s">
        <v>632</v>
      </c>
      <c r="C99" t="s">
        <v>204</v>
      </c>
      <c r="D99" t="s">
        <v>253</v>
      </c>
      <c r="E99">
        <v>92</v>
      </c>
      <c r="F99">
        <v>0</v>
      </c>
      <c r="G99" t="str">
        <f t="shared" si="1"/>
        <v>Измайлова Алина</v>
      </c>
      <c r="H99" t="s">
        <v>647</v>
      </c>
      <c r="I99">
        <v>33</v>
      </c>
    </row>
    <row r="100" spans="1:9" ht="14.25">
      <c r="A100">
        <v>34</v>
      </c>
      <c r="B100" t="s">
        <v>177</v>
      </c>
      <c r="C100" t="s">
        <v>178</v>
      </c>
      <c r="D100" t="s">
        <v>95</v>
      </c>
      <c r="E100">
        <v>85</v>
      </c>
      <c r="F100">
        <v>0</v>
      </c>
      <c r="G100" t="str">
        <f t="shared" si="1"/>
        <v>Балакирева Александра</v>
      </c>
      <c r="H100" t="s">
        <v>96</v>
      </c>
      <c r="I100">
        <v>34</v>
      </c>
    </row>
    <row r="101" spans="1:9" ht="14.25">
      <c r="A101">
        <v>35</v>
      </c>
      <c r="B101" t="s">
        <v>209</v>
      </c>
      <c r="C101" t="s">
        <v>171</v>
      </c>
      <c r="D101" t="s">
        <v>175</v>
      </c>
      <c r="E101" t="s">
        <v>176</v>
      </c>
      <c r="F101">
        <v>83</v>
      </c>
      <c r="G101" t="str">
        <f t="shared" si="1"/>
        <v>Ячник Юлия</v>
      </c>
      <c r="H101" t="s">
        <v>373</v>
      </c>
      <c r="I101">
        <v>35</v>
      </c>
    </row>
    <row r="102" spans="1:9" ht="14.25">
      <c r="A102">
        <v>36</v>
      </c>
      <c r="B102" t="s">
        <v>633</v>
      </c>
      <c r="C102" t="s">
        <v>199</v>
      </c>
      <c r="D102" t="s">
        <v>175</v>
      </c>
      <c r="E102" t="s">
        <v>176</v>
      </c>
      <c r="F102">
        <v>78</v>
      </c>
      <c r="G102" t="str">
        <f t="shared" si="1"/>
        <v>Руйга Татьяна</v>
      </c>
      <c r="H102" t="s">
        <v>648</v>
      </c>
      <c r="I102">
        <v>36</v>
      </c>
    </row>
    <row r="103" spans="1:9" ht="14.25">
      <c r="A103">
        <v>37</v>
      </c>
      <c r="B103" t="s">
        <v>634</v>
      </c>
      <c r="C103" t="s">
        <v>174</v>
      </c>
      <c r="D103" t="s">
        <v>334</v>
      </c>
      <c r="E103" t="s">
        <v>176</v>
      </c>
      <c r="F103">
        <v>84</v>
      </c>
      <c r="G103" t="str">
        <f t="shared" si="1"/>
        <v>Лугинина Ольга</v>
      </c>
      <c r="H103" t="s">
        <v>649</v>
      </c>
      <c r="I103">
        <v>37</v>
      </c>
    </row>
    <row r="104" spans="1:9" ht="14.25">
      <c r="A104">
        <v>38</v>
      </c>
      <c r="B104" t="s">
        <v>195</v>
      </c>
      <c r="C104" t="s">
        <v>196</v>
      </c>
      <c r="D104" t="s">
        <v>175</v>
      </c>
      <c r="E104" t="s">
        <v>176</v>
      </c>
      <c r="F104">
        <v>89</v>
      </c>
      <c r="G104" t="str">
        <f t="shared" si="1"/>
        <v>Терентьева Галина</v>
      </c>
      <c r="H104" t="s">
        <v>40</v>
      </c>
      <c r="I104">
        <v>38</v>
      </c>
    </row>
    <row r="105" spans="1:9" ht="14.25">
      <c r="A105">
        <v>39</v>
      </c>
      <c r="B105" t="s">
        <v>457</v>
      </c>
      <c r="C105" t="s">
        <v>264</v>
      </c>
      <c r="D105" t="s">
        <v>334</v>
      </c>
      <c r="E105" t="s">
        <v>176</v>
      </c>
      <c r="F105">
        <v>85</v>
      </c>
      <c r="G105" t="str">
        <f t="shared" si="1"/>
        <v>Вопилова Надежда</v>
      </c>
      <c r="H105" t="s">
        <v>525</v>
      </c>
      <c r="I105">
        <v>39</v>
      </c>
    </row>
    <row r="106" spans="1:9" ht="14.25">
      <c r="A106">
        <v>40</v>
      </c>
      <c r="B106" t="s">
        <v>446</v>
      </c>
      <c r="C106" t="s">
        <v>180</v>
      </c>
      <c r="D106" t="s">
        <v>181</v>
      </c>
      <c r="E106" t="s">
        <v>182</v>
      </c>
      <c r="F106">
        <v>93</v>
      </c>
      <c r="G106" t="str">
        <f t="shared" si="1"/>
        <v>Минаева Анна</v>
      </c>
      <c r="H106" t="s">
        <v>518</v>
      </c>
      <c r="I106">
        <v>40</v>
      </c>
    </row>
    <row r="107" spans="1:9" ht="14.25">
      <c r="A107">
        <v>40</v>
      </c>
      <c r="B107" t="s">
        <v>635</v>
      </c>
      <c r="C107" t="s">
        <v>216</v>
      </c>
      <c r="D107" t="s">
        <v>181</v>
      </c>
      <c r="E107" t="s">
        <v>182</v>
      </c>
      <c r="F107">
        <v>89</v>
      </c>
      <c r="G107" t="str">
        <f t="shared" si="1"/>
        <v>Саулевич Марина</v>
      </c>
      <c r="H107" t="s">
        <v>650</v>
      </c>
      <c r="I107">
        <v>40</v>
      </c>
    </row>
    <row r="108" spans="1:9" ht="14.25">
      <c r="A108">
        <v>42</v>
      </c>
      <c r="B108" t="s">
        <v>636</v>
      </c>
      <c r="C108" t="s">
        <v>180</v>
      </c>
      <c r="D108" t="s">
        <v>456</v>
      </c>
      <c r="E108" t="s">
        <v>182</v>
      </c>
      <c r="F108">
        <v>88</v>
      </c>
      <c r="G108" t="str">
        <f t="shared" si="1"/>
        <v>Шихова Анна</v>
      </c>
      <c r="H108" t="s">
        <v>651</v>
      </c>
      <c r="I108">
        <v>42</v>
      </c>
    </row>
    <row r="109" spans="1:9" ht="14.25">
      <c r="A109">
        <v>43</v>
      </c>
      <c r="B109" t="s">
        <v>455</v>
      </c>
      <c r="C109" t="s">
        <v>180</v>
      </c>
      <c r="D109" t="s">
        <v>456</v>
      </c>
      <c r="E109" t="s">
        <v>182</v>
      </c>
      <c r="F109">
        <v>94</v>
      </c>
      <c r="G109" t="str">
        <f t="shared" si="1"/>
        <v>Рондарева Анна</v>
      </c>
      <c r="H109" t="s">
        <v>524</v>
      </c>
      <c r="I109">
        <v>43</v>
      </c>
    </row>
    <row r="110" spans="1:9" ht="14.25">
      <c r="A110">
        <v>44</v>
      </c>
      <c r="B110" t="s">
        <v>215</v>
      </c>
      <c r="C110" t="s">
        <v>216</v>
      </c>
      <c r="D110" t="s">
        <v>175</v>
      </c>
      <c r="E110" t="s">
        <v>176</v>
      </c>
      <c r="F110">
        <v>86</v>
      </c>
      <c r="G110" t="str">
        <f t="shared" si="1"/>
        <v>Бурыкина Марина</v>
      </c>
      <c r="H110" t="s">
        <v>375</v>
      </c>
      <c r="I110">
        <v>44</v>
      </c>
    </row>
    <row r="111" spans="1:9" ht="14.25">
      <c r="A111">
        <v>45</v>
      </c>
      <c r="B111" t="s">
        <v>234</v>
      </c>
      <c r="C111" t="s">
        <v>235</v>
      </c>
      <c r="D111" t="s">
        <v>175</v>
      </c>
      <c r="E111" t="s">
        <v>176</v>
      </c>
      <c r="F111">
        <v>90</v>
      </c>
      <c r="G111" t="str">
        <f t="shared" si="1"/>
        <v>Макшакова Елена</v>
      </c>
      <c r="H111" t="s">
        <v>385</v>
      </c>
      <c r="I111">
        <v>45</v>
      </c>
    </row>
    <row r="112" spans="1:9" ht="14.25">
      <c r="A112">
        <v>46</v>
      </c>
      <c r="B112" t="s">
        <v>254</v>
      </c>
      <c r="C112" t="s">
        <v>255</v>
      </c>
      <c r="D112" t="s">
        <v>172</v>
      </c>
      <c r="E112">
        <v>84</v>
      </c>
      <c r="F112">
        <v>0</v>
      </c>
      <c r="G112" t="str">
        <f t="shared" si="1"/>
        <v>Корнева Валентина</v>
      </c>
      <c r="H112" t="s">
        <v>394</v>
      </c>
      <c r="I112">
        <v>46</v>
      </c>
    </row>
    <row r="113" spans="1:9" ht="14.25">
      <c r="A113">
        <v>47</v>
      </c>
      <c r="B113" t="s">
        <v>637</v>
      </c>
      <c r="C113" t="s">
        <v>222</v>
      </c>
      <c r="D113" t="s">
        <v>175</v>
      </c>
      <c r="E113" t="s">
        <v>176</v>
      </c>
      <c r="F113">
        <v>91</v>
      </c>
      <c r="G113" t="str">
        <f t="shared" si="1"/>
        <v>Брыль Анастасия</v>
      </c>
      <c r="H113" t="s">
        <v>652</v>
      </c>
      <c r="I113">
        <v>47</v>
      </c>
    </row>
    <row r="114" spans="1:9" ht="14.25">
      <c r="A114">
        <v>48</v>
      </c>
      <c r="B114" t="s">
        <v>638</v>
      </c>
      <c r="C114" t="s">
        <v>222</v>
      </c>
      <c r="D114" t="s">
        <v>600</v>
      </c>
      <c r="E114" t="s">
        <v>182</v>
      </c>
      <c r="F114">
        <v>88</v>
      </c>
      <c r="G114" t="str">
        <f t="shared" si="1"/>
        <v>Шелест Анастасия</v>
      </c>
      <c r="H114" t="s">
        <v>653</v>
      </c>
      <c r="I114">
        <v>48</v>
      </c>
    </row>
    <row r="115" spans="1:9" ht="14.25">
      <c r="A115">
        <v>49</v>
      </c>
      <c r="B115" t="s">
        <v>227</v>
      </c>
      <c r="C115" t="s">
        <v>222</v>
      </c>
      <c r="D115" t="s">
        <v>219</v>
      </c>
      <c r="E115" t="s">
        <v>182</v>
      </c>
      <c r="F115">
        <v>90</v>
      </c>
      <c r="G115" t="str">
        <f t="shared" si="1"/>
        <v>Артюхова Анастасия</v>
      </c>
      <c r="H115" t="s">
        <v>382</v>
      </c>
      <c r="I115">
        <v>49</v>
      </c>
    </row>
    <row r="116" spans="1:9" ht="14.25">
      <c r="A116">
        <v>50</v>
      </c>
      <c r="B116" t="s">
        <v>639</v>
      </c>
      <c r="C116" t="s">
        <v>171</v>
      </c>
      <c r="D116" t="s">
        <v>175</v>
      </c>
      <c r="E116" t="s">
        <v>176</v>
      </c>
      <c r="F116">
        <v>91</v>
      </c>
      <c r="G116" t="str">
        <f t="shared" si="1"/>
        <v>Томик Юлия</v>
      </c>
      <c r="H116" t="s">
        <v>654</v>
      </c>
      <c r="I116">
        <v>50</v>
      </c>
    </row>
    <row r="117" spans="1:9" ht="14.25">
      <c r="A117">
        <v>51</v>
      </c>
      <c r="B117" t="s">
        <v>236</v>
      </c>
      <c r="C117" t="s">
        <v>237</v>
      </c>
      <c r="D117" t="s">
        <v>600</v>
      </c>
      <c r="E117" t="s">
        <v>182</v>
      </c>
      <c r="F117">
        <v>94</v>
      </c>
      <c r="G117" t="str">
        <f t="shared" si="1"/>
        <v>Кривошеева Вероника</v>
      </c>
      <c r="H117" t="s">
        <v>386</v>
      </c>
      <c r="I117">
        <v>51</v>
      </c>
    </row>
    <row r="118" spans="1:9" ht="14.25">
      <c r="A118">
        <v>52</v>
      </c>
      <c r="B118" t="s">
        <v>640</v>
      </c>
      <c r="C118" t="s">
        <v>450</v>
      </c>
      <c r="D118" t="s">
        <v>172</v>
      </c>
      <c r="E118">
        <v>89</v>
      </c>
      <c r="F118">
        <v>0</v>
      </c>
      <c r="G118" t="str">
        <f t="shared" si="1"/>
        <v>Абрамова Светлана</v>
      </c>
      <c r="H118" t="s">
        <v>150</v>
      </c>
      <c r="I118">
        <v>52</v>
      </c>
    </row>
    <row r="119" spans="1:9" ht="14.25">
      <c r="A119">
        <v>52</v>
      </c>
      <c r="B119" t="s">
        <v>641</v>
      </c>
      <c r="C119" t="s">
        <v>180</v>
      </c>
      <c r="D119" t="s">
        <v>187</v>
      </c>
      <c r="E119" t="s">
        <v>182</v>
      </c>
      <c r="F119">
        <v>89</v>
      </c>
      <c r="G119" t="str">
        <f t="shared" si="1"/>
        <v>Молвинских Анна</v>
      </c>
      <c r="H119" t="s">
        <v>655</v>
      </c>
      <c r="I119">
        <v>52</v>
      </c>
    </row>
    <row r="120" spans="1:9" ht="14.25">
      <c r="A120">
        <v>54</v>
      </c>
      <c r="B120" t="s">
        <v>179</v>
      </c>
      <c r="C120" t="s">
        <v>264</v>
      </c>
      <c r="D120" t="s">
        <v>181</v>
      </c>
      <c r="E120" t="s">
        <v>182</v>
      </c>
      <c r="F120">
        <v>88</v>
      </c>
      <c r="G120" t="str">
        <f t="shared" si="1"/>
        <v>Галлямова Надежда</v>
      </c>
      <c r="H120" t="s">
        <v>166</v>
      </c>
      <c r="I120">
        <v>54</v>
      </c>
    </row>
    <row r="121" spans="1:9" ht="14.25">
      <c r="A121">
        <v>55</v>
      </c>
      <c r="B121" t="s">
        <v>206</v>
      </c>
      <c r="C121" t="s">
        <v>174</v>
      </c>
      <c r="D121" t="s">
        <v>175</v>
      </c>
      <c r="E121" t="s">
        <v>176</v>
      </c>
      <c r="F121">
        <v>94</v>
      </c>
      <c r="G121" t="str">
        <f t="shared" si="1"/>
        <v>Щельникова Ольга</v>
      </c>
      <c r="H121" t="s">
        <v>38</v>
      </c>
      <c r="I121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created xsi:type="dcterms:W3CDTF">2010-10-27T03:25:34Z</dcterms:created>
  <dcterms:modified xsi:type="dcterms:W3CDTF">2010-10-27T11:05:07Z</dcterms:modified>
  <cp:category/>
  <cp:version/>
  <cp:contentType/>
  <cp:contentStatus/>
</cp:coreProperties>
</file>