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1" activeTab="0"/>
  </bookViews>
  <sheets>
    <sheet name="Ж Люб" sheetId="1" r:id="rId1"/>
    <sheet name="М Люб" sheetId="2" r:id="rId2"/>
    <sheet name="Ж Спорт" sheetId="3" r:id="rId3"/>
    <sheet name="М Спорт" sheetId="4" r:id="rId4"/>
    <sheet name="девушки" sheetId="5" r:id="rId5"/>
    <sheet name="юноши" sheetId="6" r:id="rId6"/>
  </sheets>
  <definedNames/>
  <calcPr fullCalcOnLoad="1"/>
</workbook>
</file>

<file path=xl/sharedStrings.xml><?xml version="1.0" encoding="utf-8"?>
<sst xmlns="http://schemas.openxmlformats.org/spreadsheetml/2006/main" count="720" uniqueCount="138">
  <si>
    <t>3-5.07.2015                                                                                                                                                                                                                                                                                                                                                                    ГЛЦ "Металлург-Магнитогорск"</t>
  </si>
  <si>
    <t>Этап всероссийского фестиваля скалолазания на естественном рельефе "Ural Rock Challenge-2015"</t>
  </si>
  <si>
    <t>Боулдеринг. Женщины. Категория "любители"</t>
  </si>
  <si>
    <t>№</t>
  </si>
  <si>
    <t>Фамилия, имя</t>
  </si>
  <si>
    <t>Город, команда</t>
  </si>
  <si>
    <t>г.р.</t>
  </si>
  <si>
    <t>Квалификация</t>
  </si>
  <si>
    <t>Всего топов</t>
  </si>
  <si>
    <t>Баллов</t>
  </si>
  <si>
    <t>Flaash</t>
  </si>
  <si>
    <t>Итого баллов</t>
  </si>
  <si>
    <t>Место</t>
  </si>
  <si>
    <t>Финал</t>
  </si>
  <si>
    <t>Топ</t>
  </si>
  <si>
    <t>Балл</t>
  </si>
  <si>
    <t>Бонус</t>
  </si>
  <si>
    <t>Кочетова Анастасия</t>
  </si>
  <si>
    <t>Миасс/Челябинск</t>
  </si>
  <si>
    <t>2/2</t>
  </si>
  <si>
    <t>3/5</t>
  </si>
  <si>
    <t>Париева Екатерина</t>
  </si>
  <si>
    <t>Челябинск, Искра</t>
  </si>
  <si>
    <t>1/1</t>
  </si>
  <si>
    <t>2/5</t>
  </si>
  <si>
    <t>Цыбикова Галина</t>
  </si>
  <si>
    <t>1/2</t>
  </si>
  <si>
    <t>Акшинцева Ольга</t>
  </si>
  <si>
    <t>0/0</t>
  </si>
  <si>
    <t>2/3</t>
  </si>
  <si>
    <t>Терехова Екатерина</t>
  </si>
  <si>
    <t>Муфтахова Дина</t>
  </si>
  <si>
    <t>Уфа, СГК "Микст"</t>
  </si>
  <si>
    <t>Славгородская Екатерина</t>
  </si>
  <si>
    <t>Магнитогорск, ГКТ/Альпклуб</t>
  </si>
  <si>
    <t>Благовидова Татьяна</t>
  </si>
  <si>
    <t>Магнитогорск, ГКТ</t>
  </si>
  <si>
    <t>Алексеева Альбина</t>
  </si>
  <si>
    <t>Кулакова Елена</t>
  </si>
  <si>
    <t>Челябинск</t>
  </si>
  <si>
    <t>Михайлова Дарья</t>
  </si>
  <si>
    <t>Чертолясова Алена</t>
  </si>
  <si>
    <t>Фатихова Альфия</t>
  </si>
  <si>
    <t>Уфа</t>
  </si>
  <si>
    <t>Шатская Анна</t>
  </si>
  <si>
    <t>Михайлова Марина</t>
  </si>
  <si>
    <t>Магнитогорск</t>
  </si>
  <si>
    <t>Гаврилова Светлана</t>
  </si>
  <si>
    <t>Тарнакина Галина</t>
  </si>
  <si>
    <t>Уньщикова Татьяна</t>
  </si>
  <si>
    <t>Главный судья _____________________ А.П. Демченко (1 с.к.)</t>
  </si>
  <si>
    <t>Главный секретарь _________________ А.В. Яшин (1 с.к.)</t>
  </si>
  <si>
    <t>Боулдеринг. Мужчины. Категория "любители"</t>
  </si>
  <si>
    <t>Загребельный Станислав</t>
  </si>
  <si>
    <t>Мухамедзянов Тимур</t>
  </si>
  <si>
    <t>3/6</t>
  </si>
  <si>
    <t>Чабан Константин</t>
  </si>
  <si>
    <t>2/7</t>
  </si>
  <si>
    <t>Ястребов Владимир</t>
  </si>
  <si>
    <t>Екатеринбург</t>
  </si>
  <si>
    <t>1/4</t>
  </si>
  <si>
    <t>Гайсин Азамат</t>
  </si>
  <si>
    <t>1/5</t>
  </si>
  <si>
    <t>Николаев Данила</t>
  </si>
  <si>
    <t>Екатеринбург, МГК Восхождение</t>
  </si>
  <si>
    <t>н/я</t>
  </si>
  <si>
    <t xml:space="preserve">Кондаков Александр </t>
  </si>
  <si>
    <t>Уфа ,СДЮСШОР 11</t>
  </si>
  <si>
    <t>Подольный Степан</t>
  </si>
  <si>
    <t xml:space="preserve">Алешин Максим </t>
  </si>
  <si>
    <t>Радаев Василий</t>
  </si>
  <si>
    <t>Рунов Георгий</t>
  </si>
  <si>
    <t>Герасимов Дмитрий</t>
  </si>
  <si>
    <t>Столбиков Михаил</t>
  </si>
  <si>
    <t>Снежинск</t>
  </si>
  <si>
    <t>Чеботарев Евгений</t>
  </si>
  <si>
    <t>Зарипов Данис</t>
  </si>
  <si>
    <t>Серезудтинов Владимир</t>
  </si>
  <si>
    <t>Шаймуратов Сергей</t>
  </si>
  <si>
    <t>Сидоров Сергей</t>
  </si>
  <si>
    <t>Балакин Максим</t>
  </si>
  <si>
    <t>Белогорцев Андрей</t>
  </si>
  <si>
    <t>Шулындин Евгений</t>
  </si>
  <si>
    <t>Гареев Артур</t>
  </si>
  <si>
    <t>Бурлаков Андрей</t>
  </si>
  <si>
    <t>Боулдеринг. Женщины. Категория "спортсмены"</t>
  </si>
  <si>
    <t>место</t>
  </si>
  <si>
    <t>Разряд</t>
  </si>
  <si>
    <t>С/финал</t>
  </si>
  <si>
    <t>Андреева Екатерина</t>
  </si>
  <si>
    <t>Санкт-Петербург/Искра</t>
  </si>
  <si>
    <t>МС</t>
  </si>
  <si>
    <t>3/3</t>
  </si>
  <si>
    <t>Маслакова Анастасия</t>
  </si>
  <si>
    <t>КМС</t>
  </si>
  <si>
    <t>Челмакина Анастасия</t>
  </si>
  <si>
    <t>I</t>
  </si>
  <si>
    <t>Значкова Жанна</t>
  </si>
  <si>
    <t>неявка</t>
  </si>
  <si>
    <t>Коноплина Арина</t>
  </si>
  <si>
    <t>Белорецк</t>
  </si>
  <si>
    <t>3/4</t>
  </si>
  <si>
    <t>Заверуха Екатерина</t>
  </si>
  <si>
    <t>II</t>
  </si>
  <si>
    <t>Лябзина Ирина</t>
  </si>
  <si>
    <t>Швед Елена</t>
  </si>
  <si>
    <t>Шаймарданова Дина</t>
  </si>
  <si>
    <t>Шулаева Елизавета</t>
  </si>
  <si>
    <t>III</t>
  </si>
  <si>
    <t>Олейникова Юлия</t>
  </si>
  <si>
    <t>Коваль Оксана</t>
  </si>
  <si>
    <t>Боулдеринг. Мужчины. Категория "спортсмены"</t>
  </si>
  <si>
    <t>Квалификаця</t>
  </si>
  <si>
    <t>Ахметгареев Руслан</t>
  </si>
  <si>
    <t>2/4</t>
  </si>
  <si>
    <t>Заверуха Артем</t>
  </si>
  <si>
    <t>Якушев Алексей</t>
  </si>
  <si>
    <t>Киприянов Василий</t>
  </si>
  <si>
    <t>Швед Николай</t>
  </si>
  <si>
    <t>Кучеров Михаил</t>
  </si>
  <si>
    <t>Жуков Сергей</t>
  </si>
  <si>
    <t>Шадринск</t>
  </si>
  <si>
    <t>б/р</t>
  </si>
  <si>
    <t xml:space="preserve">Половинко Константин </t>
  </si>
  <si>
    <t>Муллахметов Тимур</t>
  </si>
  <si>
    <t>Терехов Андрей</t>
  </si>
  <si>
    <t>Коротков Данил</t>
  </si>
  <si>
    <t>Магнитогорск, ГКТ / Уфа</t>
  </si>
  <si>
    <t>Антилов Иван</t>
  </si>
  <si>
    <t xml:space="preserve">Шаталин Дмитрий </t>
  </si>
  <si>
    <t>Галикеев Руслан</t>
  </si>
  <si>
    <t>Гильманов Александр</t>
  </si>
  <si>
    <t>Якушев Василий</t>
  </si>
  <si>
    <t xml:space="preserve">Хабибуллин Артем </t>
  </si>
  <si>
    <t>Катаев Михаил</t>
  </si>
  <si>
    <t>Долгушев Павел</t>
  </si>
  <si>
    <t>Боулдеринг. Девушки. Категория "молодежь"</t>
  </si>
  <si>
    <t>Боулдеринг. Юноши. Категория "молодежь"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</si>
</sst>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DD/MM/YYYY"/>
    <numFmt numFmtId="167" formatCode="0.00"/>
    <numFmt numFmtId="168" formatCode="@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name val="Times New Roman"/>
      <family val="1"/>
    </font>
    <font>
      <b/>
      <u val="single"/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8"/>
      <color indexed="8"/>
      <name val="Calibri"/>
      <family val="2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9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6" fontId="2" fillId="0" borderId="0" xfId="0" applyNumberFormat="1" applyFont="1" applyBorder="1" applyAlignment="1">
      <alignment horizontal="left"/>
    </xf>
    <xf numFmtId="166" fontId="0" fillId="0" borderId="0" xfId="0" applyNumberFormat="1" applyAlignment="1">
      <alignment horizontal="left"/>
    </xf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255" wrapText="1"/>
    </xf>
    <xf numFmtId="164" fontId="7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textRotation="90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7" fontId="10" fillId="0" borderId="5" xfId="0" applyNumberFormat="1" applyFont="1" applyBorder="1" applyAlignment="1">
      <alignment horizontal="center" vertical="center"/>
    </xf>
    <xf numFmtId="164" fontId="10" fillId="0" borderId="6" xfId="0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165" fontId="10" fillId="2" borderId="7" xfId="0" applyNumberFormat="1" applyFont="1" applyFill="1" applyBorder="1" applyAlignment="1">
      <alignment horizontal="center" vertical="center"/>
    </xf>
    <xf numFmtId="167" fontId="10" fillId="0" borderId="7" xfId="0" applyNumberFormat="1" applyFont="1" applyFill="1" applyBorder="1" applyAlignment="1">
      <alignment horizontal="center" vertical="center"/>
    </xf>
    <xf numFmtId="164" fontId="10" fillId="0" borderId="8" xfId="0" applyFont="1" applyBorder="1" applyAlignment="1">
      <alignment horizontal="center" vertical="center"/>
    </xf>
    <xf numFmtId="167" fontId="10" fillId="0" borderId="7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/>
    </xf>
    <xf numFmtId="164" fontId="10" fillId="0" borderId="1" xfId="0" applyFont="1" applyBorder="1" applyAlignment="1">
      <alignment horizontal="center"/>
    </xf>
    <xf numFmtId="165" fontId="10" fillId="2" borderId="9" xfId="0" applyNumberFormat="1" applyFont="1" applyFill="1" applyBorder="1" applyAlignment="1">
      <alignment horizontal="center" vertical="center"/>
    </xf>
    <xf numFmtId="167" fontId="10" fillId="0" borderId="9" xfId="0" applyNumberFormat="1" applyFont="1" applyBorder="1" applyAlignment="1">
      <alignment horizontal="center" vertical="center"/>
    </xf>
    <xf numFmtId="164" fontId="11" fillId="0" borderId="1" xfId="0" applyFont="1" applyFill="1" applyBorder="1" applyAlignment="1">
      <alignment horizontal="center" vertical="center" wrapText="1"/>
    </xf>
    <xf numFmtId="164" fontId="10" fillId="0" borderId="1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0" fillId="0" borderId="11" xfId="0" applyFont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4" fontId="4" fillId="0" borderId="12" xfId="0" applyFont="1" applyBorder="1" applyAlignment="1">
      <alignment horizontal="center" vertical="center" wrapText="1"/>
    </xf>
    <xf numFmtId="164" fontId="0" fillId="0" borderId="13" xfId="0" applyBorder="1" applyAlignment="1">
      <alignment/>
    </xf>
    <xf numFmtId="164" fontId="0" fillId="0" borderId="14" xfId="0" applyBorder="1" applyAlignment="1">
      <alignment horizontal="center"/>
    </xf>
    <xf numFmtId="164" fontId="0" fillId="0" borderId="0" xfId="0" applyBorder="1" applyAlignment="1">
      <alignment horizontal="center"/>
    </xf>
    <xf numFmtId="164" fontId="12" fillId="3" borderId="13" xfId="0" applyFont="1" applyFill="1" applyBorder="1" applyAlignment="1">
      <alignment horizontal="center" vertical="center"/>
    </xf>
    <xf numFmtId="167" fontId="12" fillId="3" borderId="14" xfId="0" applyNumberFormat="1" applyFont="1" applyFill="1" applyBorder="1" applyAlignment="1">
      <alignment horizontal="center" vertical="center"/>
    </xf>
    <xf numFmtId="164" fontId="12" fillId="3" borderId="15" xfId="0" applyFont="1" applyFill="1" applyBorder="1" applyAlignment="1">
      <alignment horizontal="center" vertical="center"/>
    </xf>
    <xf numFmtId="167" fontId="12" fillId="3" borderId="16" xfId="0" applyNumberFormat="1" applyFont="1" applyFill="1" applyBorder="1" applyAlignment="1">
      <alignment horizontal="center" vertical="center"/>
    </xf>
    <xf numFmtId="165" fontId="12" fillId="2" borderId="17" xfId="0" applyNumberFormat="1" applyFont="1" applyFill="1" applyBorder="1" applyAlignment="1">
      <alignment horizontal="center" vertical="center"/>
    </xf>
    <xf numFmtId="167" fontId="12" fillId="3" borderId="3" xfId="0" applyNumberFormat="1" applyFont="1" applyFill="1" applyBorder="1" applyAlignment="1">
      <alignment horizontal="center" vertical="center"/>
    </xf>
    <xf numFmtId="164" fontId="13" fillId="3" borderId="3" xfId="0" applyFont="1" applyFill="1" applyBorder="1" applyAlignment="1">
      <alignment/>
    </xf>
    <xf numFmtId="167" fontId="0" fillId="0" borderId="1" xfId="0" applyNumberFormat="1" applyBorder="1" applyAlignment="1">
      <alignment/>
    </xf>
    <xf numFmtId="165" fontId="10" fillId="0" borderId="0" xfId="0" applyNumberFormat="1" applyFont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10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14" fillId="0" borderId="0" xfId="0" applyFont="1" applyBorder="1" applyAlignment="1">
      <alignment horizontal="left" vertical="center"/>
    </xf>
    <xf numFmtId="164" fontId="0" fillId="0" borderId="0" xfId="0" applyFill="1" applyBorder="1" applyAlignment="1">
      <alignment/>
    </xf>
    <xf numFmtId="164" fontId="14" fillId="0" borderId="0" xfId="0" applyFont="1" applyFill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5" fontId="7" fillId="2" borderId="1" xfId="0" applyNumberFormat="1" applyFont="1" applyFill="1" applyBorder="1" applyAlignment="1">
      <alignment horizontal="center" vertical="center" textRotation="255" wrapText="1"/>
    </xf>
    <xf numFmtId="164" fontId="15" fillId="0" borderId="1" xfId="0" applyFont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4" fontId="16" fillId="0" borderId="1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7" fontId="10" fillId="0" borderId="18" xfId="0" applyNumberFormat="1" applyFont="1" applyBorder="1" applyAlignment="1">
      <alignment horizontal="center" vertical="center"/>
    </xf>
    <xf numFmtId="165" fontId="10" fillId="2" borderId="19" xfId="0" applyNumberFormat="1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center" vertical="center"/>
    </xf>
    <xf numFmtId="165" fontId="10" fillId="2" borderId="20" xfId="0" applyNumberFormat="1" applyFont="1" applyFill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4" fillId="0" borderId="18" xfId="0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12" fillId="3" borderId="1" xfId="0" applyFont="1" applyFill="1" applyBorder="1" applyAlignment="1">
      <alignment horizontal="center" vertical="center"/>
    </xf>
    <xf numFmtId="167" fontId="12" fillId="3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4" fontId="13" fillId="3" borderId="18" xfId="0" applyFont="1" applyFill="1" applyBorder="1" applyAlignment="1">
      <alignment/>
    </xf>
    <xf numFmtId="164" fontId="3" fillId="0" borderId="0" xfId="0" applyFont="1" applyAlignment="1">
      <alignment horizontal="center" vertical="center"/>
    </xf>
    <xf numFmtId="164" fontId="17" fillId="0" borderId="0" xfId="0" applyFont="1" applyBorder="1" applyAlignment="1">
      <alignment horizontal="center"/>
    </xf>
    <xf numFmtId="164" fontId="17" fillId="0" borderId="0" xfId="0" applyFont="1" applyAlignment="1">
      <alignment horizontal="center"/>
    </xf>
    <xf numFmtId="164" fontId="18" fillId="0" borderId="0" xfId="0" applyFont="1" applyBorder="1" applyAlignment="1">
      <alignment horizontal="center" vertical="center"/>
    </xf>
    <xf numFmtId="165" fontId="7" fillId="2" borderId="17" xfId="0" applyNumberFormat="1" applyFont="1" applyFill="1" applyBorder="1" applyAlignment="1">
      <alignment horizontal="center" vertical="center" textRotation="255" wrapText="1"/>
    </xf>
    <xf numFmtId="164" fontId="19" fillId="0" borderId="1" xfId="0" applyFont="1" applyBorder="1" applyAlignment="1">
      <alignment horizontal="center" vertical="center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textRotation="90" wrapText="1"/>
    </xf>
    <xf numFmtId="165" fontId="10" fillId="2" borderId="21" xfId="0" applyNumberFormat="1" applyFont="1" applyFill="1" applyBorder="1" applyAlignment="1">
      <alignment horizontal="center" vertical="center"/>
    </xf>
    <xf numFmtId="164" fontId="20" fillId="0" borderId="0" xfId="0" applyFont="1" applyAlignment="1">
      <alignment/>
    </xf>
    <xf numFmtId="164" fontId="10" fillId="0" borderId="1" xfId="0" applyFont="1" applyBorder="1" applyAlignment="1">
      <alignment vertical="center"/>
    </xf>
    <xf numFmtId="165" fontId="10" fillId="2" borderId="22" xfId="0" applyNumberFormat="1" applyFont="1" applyFill="1" applyBorder="1" applyAlignment="1">
      <alignment horizontal="center" vertical="center"/>
    </xf>
    <xf numFmtId="164" fontId="20" fillId="0" borderId="1" xfId="0" applyFont="1" applyBorder="1" applyAlignment="1">
      <alignment horizontal="center" vertical="center"/>
    </xf>
    <xf numFmtId="165" fontId="10" fillId="2" borderId="23" xfId="0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164" fontId="20" fillId="0" borderId="0" xfId="0" applyFont="1" applyFill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 horizontal="center"/>
    </xf>
    <xf numFmtId="164" fontId="0" fillId="0" borderId="27" xfId="0" applyBorder="1" applyAlignment="1">
      <alignment horizontal="center"/>
    </xf>
    <xf numFmtId="164" fontId="0" fillId="0" borderId="24" xfId="0" applyBorder="1" applyAlignment="1">
      <alignment horizontal="center"/>
    </xf>
    <xf numFmtId="164" fontId="12" fillId="3" borderId="25" xfId="0" applyFont="1" applyFill="1" applyBorder="1" applyAlignment="1">
      <alignment horizontal="center" vertical="center"/>
    </xf>
    <xf numFmtId="167" fontId="12" fillId="3" borderId="26" xfId="0" applyNumberFormat="1" applyFont="1" applyFill="1" applyBorder="1" applyAlignment="1">
      <alignment horizontal="center" vertical="center"/>
    </xf>
    <xf numFmtId="164" fontId="12" fillId="3" borderId="28" xfId="0" applyFont="1" applyFill="1" applyBorder="1" applyAlignment="1">
      <alignment horizontal="center" vertical="center"/>
    </xf>
    <xf numFmtId="164" fontId="12" fillId="0" borderId="28" xfId="0" applyFont="1" applyFill="1" applyBorder="1" applyAlignment="1">
      <alignment horizontal="center" vertical="center"/>
    </xf>
    <xf numFmtId="167" fontId="12" fillId="0" borderId="26" xfId="0" applyNumberFormat="1" applyFont="1" applyFill="1" applyBorder="1" applyAlignment="1">
      <alignment horizontal="center" vertical="center"/>
    </xf>
    <xf numFmtId="167" fontId="12" fillId="3" borderId="29" xfId="0" applyNumberFormat="1" applyFont="1" applyFill="1" applyBorder="1" applyAlignment="1">
      <alignment horizontal="center" vertical="center"/>
    </xf>
    <xf numFmtId="164" fontId="13" fillId="3" borderId="24" xfId="0" applyFont="1" applyFill="1" applyBorder="1" applyAlignment="1">
      <alignment/>
    </xf>
    <xf numFmtId="164" fontId="14" fillId="0" borderId="0" xfId="0" applyFont="1" applyBorder="1" applyAlignment="1">
      <alignment horizontal="center" vertical="center"/>
    </xf>
    <xf numFmtId="167" fontId="10" fillId="0" borderId="30" xfId="0" applyNumberFormat="1" applyFont="1" applyBorder="1" applyAlignment="1">
      <alignment horizontal="center" vertical="center"/>
    </xf>
    <xf numFmtId="164" fontId="9" fillId="2" borderId="1" xfId="0" applyFont="1" applyFill="1" applyBorder="1" applyAlignment="1">
      <alignment horizontal="center" vertical="center" wrapText="1"/>
    </xf>
    <xf numFmtId="164" fontId="9" fillId="2" borderId="1" xfId="0" applyFont="1" applyFill="1" applyBorder="1" applyAlignment="1">
      <alignment horizontal="center" vertical="center" textRotation="90" wrapText="1"/>
    </xf>
    <xf numFmtId="164" fontId="10" fillId="2" borderId="1" xfId="0" applyFont="1" applyFill="1" applyBorder="1" applyAlignment="1">
      <alignment horizontal="center" vertical="center"/>
    </xf>
    <xf numFmtId="167" fontId="10" fillId="2" borderId="1" xfId="0" applyNumberFormat="1" applyFont="1" applyFill="1" applyBorder="1" applyAlignment="1">
      <alignment horizontal="center" vertical="center"/>
    </xf>
    <xf numFmtId="164" fontId="10" fillId="0" borderId="0" xfId="0" applyFont="1" applyBorder="1" applyAlignment="1">
      <alignment/>
    </xf>
    <xf numFmtId="164" fontId="4" fillId="3" borderId="18" xfId="0" applyFont="1" applyFill="1" applyBorder="1" applyAlignment="1">
      <alignment/>
    </xf>
    <xf numFmtId="164" fontId="10" fillId="0" borderId="0" xfId="0" applyFont="1" applyAlignment="1">
      <alignment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5" fontId="7" fillId="2" borderId="20" xfId="0" applyNumberFormat="1" applyFont="1" applyFill="1" applyBorder="1" applyAlignment="1">
      <alignment horizontal="center" vertical="center" textRotation="255" wrapText="1"/>
    </xf>
    <xf numFmtId="164" fontId="7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1</xdr:row>
      <xdr:rowOff>114300</xdr:rowOff>
    </xdr:from>
    <xdr:to>
      <xdr:col>16</xdr:col>
      <xdr:colOff>152400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352425"/>
          <a:ext cx="30861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2</xdr:col>
      <xdr:colOff>1476375</xdr:colOff>
      <xdr:row>1</xdr:row>
      <xdr:rowOff>19050</xdr:rowOff>
    </xdr:from>
    <xdr:to>
      <xdr:col>3</xdr:col>
      <xdr:colOff>790575</xdr:colOff>
      <xdr:row>7</xdr:row>
      <xdr:rowOff>209550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257175"/>
          <a:ext cx="15144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38100</xdr:colOff>
      <xdr:row>1</xdr:row>
      <xdr:rowOff>114300</xdr:rowOff>
    </xdr:from>
    <xdr:to>
      <xdr:col>2</xdr:col>
      <xdr:colOff>1390650</xdr:colOff>
      <xdr:row>7</xdr:row>
      <xdr:rowOff>180975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352425"/>
          <a:ext cx="177165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3</xdr:col>
      <xdr:colOff>981075</xdr:colOff>
      <xdr:row>1</xdr:row>
      <xdr:rowOff>95250</xdr:rowOff>
    </xdr:from>
    <xdr:to>
      <xdr:col>4</xdr:col>
      <xdr:colOff>228600</xdr:colOff>
      <xdr:row>8</xdr:row>
      <xdr:rowOff>19050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333375"/>
          <a:ext cx="14859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1</xdr:row>
      <xdr:rowOff>152400</xdr:rowOff>
    </xdr:from>
    <xdr:to>
      <xdr:col>8</xdr:col>
      <xdr:colOff>381000</xdr:colOff>
      <xdr:row>6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390525"/>
          <a:ext cx="278130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2</xdr:col>
      <xdr:colOff>1476375</xdr:colOff>
      <xdr:row>1</xdr:row>
      <xdr:rowOff>19050</xdr:rowOff>
    </xdr:from>
    <xdr:to>
      <xdr:col>3</xdr:col>
      <xdr:colOff>685800</xdr:colOff>
      <xdr:row>6</xdr:row>
      <xdr:rowOff>257175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257175"/>
          <a:ext cx="126682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38100</xdr:colOff>
      <xdr:row>1</xdr:row>
      <xdr:rowOff>114300</xdr:rowOff>
    </xdr:from>
    <xdr:to>
      <xdr:col>2</xdr:col>
      <xdr:colOff>1152525</xdr:colOff>
      <xdr:row>7</xdr:row>
      <xdr:rowOff>0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352425"/>
          <a:ext cx="15335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10</xdr:col>
      <xdr:colOff>285750</xdr:colOff>
      <xdr:row>1</xdr:row>
      <xdr:rowOff>104775</xdr:rowOff>
    </xdr:from>
    <xdr:to>
      <xdr:col>14</xdr:col>
      <xdr:colOff>457200</xdr:colOff>
      <xdr:row>7</xdr:row>
      <xdr:rowOff>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05625" y="342900"/>
          <a:ext cx="116205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247650</xdr:rowOff>
    </xdr:from>
    <xdr:to>
      <xdr:col>9</xdr:col>
      <xdr:colOff>95250</xdr:colOff>
      <xdr:row>5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247650"/>
          <a:ext cx="33623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2</xdr:col>
      <xdr:colOff>1009650</xdr:colOff>
      <xdr:row>0</xdr:row>
      <xdr:rowOff>276225</xdr:rowOff>
    </xdr:from>
    <xdr:to>
      <xdr:col>3</xdr:col>
      <xdr:colOff>371475</xdr:colOff>
      <xdr:row>6</xdr:row>
      <xdr:rowOff>9525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276225"/>
          <a:ext cx="11430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38100</xdr:colOff>
      <xdr:row>1</xdr:row>
      <xdr:rowOff>114300</xdr:rowOff>
    </xdr:from>
    <xdr:to>
      <xdr:col>2</xdr:col>
      <xdr:colOff>790575</xdr:colOff>
      <xdr:row>5</xdr:row>
      <xdr:rowOff>276225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09575"/>
          <a:ext cx="12573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247650</xdr:colOff>
      <xdr:row>0</xdr:row>
      <xdr:rowOff>219075</xdr:rowOff>
    </xdr:from>
    <xdr:to>
      <xdr:col>13</xdr:col>
      <xdr:colOff>400050</xdr:colOff>
      <xdr:row>5</xdr:row>
      <xdr:rowOff>228600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219075"/>
          <a:ext cx="10858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1095375</xdr:colOff>
      <xdr:row>1</xdr:row>
      <xdr:rowOff>123825</xdr:rowOff>
    </xdr:from>
    <xdr:to>
      <xdr:col>9</xdr:col>
      <xdr:colOff>257175</xdr:colOff>
      <xdr:row>6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361950"/>
          <a:ext cx="29908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2</xdr:col>
      <xdr:colOff>1476375</xdr:colOff>
      <xdr:row>1</xdr:row>
      <xdr:rowOff>19050</xdr:rowOff>
    </xdr:from>
    <xdr:to>
      <xdr:col>3</xdr:col>
      <xdr:colOff>876300</xdr:colOff>
      <xdr:row>6</xdr:row>
      <xdr:rowOff>295275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257175"/>
          <a:ext cx="1295400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38100</xdr:colOff>
      <xdr:row>1</xdr:row>
      <xdr:rowOff>114300</xdr:rowOff>
    </xdr:from>
    <xdr:to>
      <xdr:col>2</xdr:col>
      <xdr:colOff>1228725</xdr:colOff>
      <xdr:row>7</xdr:row>
      <xdr:rowOff>57150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352425"/>
          <a:ext cx="160972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11</xdr:col>
      <xdr:colOff>114300</xdr:colOff>
      <xdr:row>1</xdr:row>
      <xdr:rowOff>9525</xdr:rowOff>
    </xdr:from>
    <xdr:to>
      <xdr:col>15</xdr:col>
      <xdr:colOff>400050</xdr:colOff>
      <xdr:row>7</xdr:row>
      <xdr:rowOff>19050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247650"/>
          <a:ext cx="127635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247650</xdr:rowOff>
    </xdr:from>
    <xdr:to>
      <xdr:col>9</xdr:col>
      <xdr:colOff>95250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247650"/>
          <a:ext cx="336232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2</xdr:col>
      <xdr:colOff>1009650</xdr:colOff>
      <xdr:row>0</xdr:row>
      <xdr:rowOff>276225</xdr:rowOff>
    </xdr:from>
    <xdr:to>
      <xdr:col>3</xdr:col>
      <xdr:colOff>371475</xdr:colOff>
      <xdr:row>4</xdr:row>
      <xdr:rowOff>180975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276225"/>
          <a:ext cx="11430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38100</xdr:colOff>
      <xdr:row>1</xdr:row>
      <xdr:rowOff>114300</xdr:rowOff>
    </xdr:from>
    <xdr:to>
      <xdr:col>2</xdr:col>
      <xdr:colOff>790575</xdr:colOff>
      <xdr:row>4</xdr:row>
      <xdr:rowOff>161925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09575"/>
          <a:ext cx="12573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247650</xdr:colOff>
      <xdr:row>0</xdr:row>
      <xdr:rowOff>219075</xdr:rowOff>
    </xdr:from>
    <xdr:to>
      <xdr:col>13</xdr:col>
      <xdr:colOff>400050</xdr:colOff>
      <xdr:row>4</xdr:row>
      <xdr:rowOff>114300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219075"/>
          <a:ext cx="10858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1095375</xdr:colOff>
      <xdr:row>1</xdr:row>
      <xdr:rowOff>123825</xdr:rowOff>
    </xdr:from>
    <xdr:to>
      <xdr:col>9</xdr:col>
      <xdr:colOff>257175</xdr:colOff>
      <xdr:row>6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361950"/>
          <a:ext cx="29908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2</xdr:col>
      <xdr:colOff>1476375</xdr:colOff>
      <xdr:row>1</xdr:row>
      <xdr:rowOff>19050</xdr:rowOff>
    </xdr:from>
    <xdr:to>
      <xdr:col>3</xdr:col>
      <xdr:colOff>876300</xdr:colOff>
      <xdr:row>6</xdr:row>
      <xdr:rowOff>295275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257175"/>
          <a:ext cx="1295400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38100</xdr:colOff>
      <xdr:row>1</xdr:row>
      <xdr:rowOff>114300</xdr:rowOff>
    </xdr:from>
    <xdr:to>
      <xdr:col>2</xdr:col>
      <xdr:colOff>1228725</xdr:colOff>
      <xdr:row>7</xdr:row>
      <xdr:rowOff>57150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352425"/>
          <a:ext cx="160972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11</xdr:col>
      <xdr:colOff>114300</xdr:colOff>
      <xdr:row>1</xdr:row>
      <xdr:rowOff>9525</xdr:rowOff>
    </xdr:from>
    <xdr:to>
      <xdr:col>15</xdr:col>
      <xdr:colOff>400050</xdr:colOff>
      <xdr:row>7</xdr:row>
      <xdr:rowOff>19050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247650"/>
          <a:ext cx="127635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A41"/>
  <sheetViews>
    <sheetView tabSelected="1" zoomScale="70" zoomScaleNormal="70" workbookViewId="0" topLeftCell="A3">
      <selection activeCell="BG39" sqref="BG39"/>
    </sheetView>
  </sheetViews>
  <sheetFormatPr defaultColWidth="9.140625" defaultRowHeight="15"/>
  <cols>
    <col min="1" max="1" width="4.7109375" style="0" customWidth="1"/>
    <col min="2" max="2" width="6.28125" style="0" customWidth="1"/>
    <col min="3" max="3" width="33.00390625" style="0" customWidth="1"/>
    <col min="4" max="4" width="33.57421875" style="1" customWidth="1"/>
    <col min="5" max="5" width="12.7109375" style="1" customWidth="1"/>
    <col min="6" max="6" width="0" style="0" hidden="1" customWidth="1"/>
    <col min="7" max="7" width="7.421875" style="0" customWidth="1"/>
    <col min="8" max="8" width="0" style="0" hidden="1" customWidth="1"/>
    <col min="9" max="9" width="8.28125" style="0" customWidth="1"/>
    <col min="10" max="10" width="0" style="0" hidden="1" customWidth="1"/>
    <col min="11" max="11" width="7.421875" style="0" customWidth="1"/>
    <col min="12" max="12" width="0" style="0" hidden="1" customWidth="1"/>
    <col min="13" max="13" width="7.421875" style="0" customWidth="1"/>
    <col min="14" max="14" width="0" style="0" hidden="1" customWidth="1"/>
    <col min="15" max="15" width="7.421875" style="0" customWidth="1"/>
    <col min="16" max="16" width="0" style="0" hidden="1" customWidth="1"/>
    <col min="17" max="17" width="7.421875" style="0" customWidth="1"/>
    <col min="18" max="18" width="0" style="0" hidden="1" customWidth="1"/>
    <col min="19" max="19" width="7.421875" style="0" customWidth="1"/>
    <col min="20" max="20" width="0" style="0" hidden="1" customWidth="1"/>
    <col min="21" max="21" width="7.421875" style="0" customWidth="1"/>
    <col min="22" max="22" width="0" style="0" hidden="1" customWidth="1"/>
    <col min="23" max="23" width="8.7109375" style="0" customWidth="1"/>
    <col min="24" max="24" width="0" style="0" hidden="1" customWidth="1"/>
    <col min="25" max="25" width="7.57421875" style="0" customWidth="1"/>
    <col min="26" max="26" width="0" style="0" hidden="1" customWidth="1"/>
    <col min="27" max="27" width="6.140625" style="0" customWidth="1"/>
    <col min="28" max="28" width="0" style="0" hidden="1" customWidth="1"/>
    <col min="29" max="29" width="6.140625" style="0" customWidth="1"/>
    <col min="30" max="30" width="0" style="0" hidden="1" customWidth="1"/>
    <col min="31" max="31" width="8.7109375" style="0" customWidth="1"/>
    <col min="32" max="32" width="0" style="0" hidden="1" customWidth="1"/>
    <col min="33" max="33" width="8.7109375" style="0" customWidth="1"/>
    <col min="34" max="34" width="0" style="0" hidden="1" customWidth="1"/>
    <col min="35" max="35" width="7.421875" style="0" customWidth="1"/>
    <col min="36" max="36" width="0" style="0" hidden="1" customWidth="1"/>
    <col min="37" max="37" width="8.00390625" style="0" customWidth="1"/>
    <col min="38" max="38" width="0" style="0" hidden="1" customWidth="1"/>
    <col min="39" max="39" width="8.7109375" style="0" customWidth="1"/>
    <col min="40" max="40" width="0" style="0" hidden="1" customWidth="1"/>
    <col min="41" max="41" width="8.421875" style="0" customWidth="1"/>
    <col min="42" max="42" width="0" style="0" hidden="1" customWidth="1"/>
    <col min="43" max="43" width="7.140625" style="0" customWidth="1"/>
    <col min="44" max="44" width="0" style="0" hidden="1" customWidth="1"/>
    <col min="45" max="45" width="6.140625" style="0" customWidth="1"/>
    <col min="46" max="46" width="0" style="0" hidden="1" customWidth="1"/>
    <col min="47" max="47" width="7.28125" style="0" customWidth="1"/>
    <col min="48" max="48" width="0" style="0" hidden="1" customWidth="1"/>
    <col min="49" max="49" width="7.28125" style="0" customWidth="1"/>
    <col min="50" max="50" width="0" style="0" hidden="1" customWidth="1"/>
    <col min="52" max="52" width="0" style="0" hidden="1" customWidth="1"/>
    <col min="53" max="53" width="7.28125" style="0" customWidth="1"/>
    <col min="54" max="54" width="0" style="0" hidden="1" customWidth="1"/>
    <col min="55" max="55" width="7.28125" style="0" customWidth="1"/>
    <col min="56" max="56" width="0" style="0" hidden="1" customWidth="1"/>
    <col min="57" max="57" width="7.28125" style="0" customWidth="1"/>
    <col min="58" max="58" width="0" style="0" hidden="1" customWidth="1"/>
    <col min="59" max="59" width="7.28125" style="0" customWidth="1"/>
    <col min="60" max="60" width="0" style="0" hidden="1" customWidth="1"/>
    <col min="61" max="61" width="7.28125" style="0" customWidth="1"/>
    <col min="62" max="62" width="0" style="0" hidden="1" customWidth="1"/>
    <col min="63" max="63" width="7.28125" style="0" customWidth="1"/>
    <col min="64" max="64" width="0" style="0" hidden="1" customWidth="1"/>
    <col min="65" max="65" width="7.28125" style="0" customWidth="1"/>
    <col min="66" max="66" width="7.57421875" style="0" customWidth="1"/>
    <col min="67" max="67" width="10.421875" style="0" customWidth="1"/>
    <col min="68" max="68" width="0" style="2" hidden="1" customWidth="1"/>
    <col min="69" max="70" width="0" style="0" hidden="1" customWidth="1"/>
    <col min="71" max="16384" width="8.7109375" style="0" customWidth="1"/>
  </cols>
  <sheetData>
    <row r="1" spans="2:79" ht="18.7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1"/>
    </row>
    <row r="2" spans="2:79" ht="15"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1"/>
    </row>
    <row r="3" spans="2:79" ht="15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1"/>
    </row>
    <row r="4" spans="2:79" ht="15"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1"/>
    </row>
    <row r="5" spans="2:79" ht="15"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1"/>
    </row>
    <row r="6" spans="2:79" ht="15"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1"/>
    </row>
    <row r="7" spans="2:79" ht="23.25">
      <c r="B7" s="7" t="s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2:79" ht="18.75">
      <c r="B8" s="8" t="s">
        <v>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</row>
    <row r="9" spans="2:69" ht="22.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4:68" ht="15">
      <c r="D10"/>
      <c r="E10"/>
      <c r="BP10"/>
    </row>
    <row r="11" spans="4:68" ht="15.75">
      <c r="D11"/>
      <c r="E11"/>
      <c r="BP11"/>
    </row>
    <row r="12" spans="2:72" ht="26.25" customHeight="1">
      <c r="B12" s="10" t="s">
        <v>3</v>
      </c>
      <c r="C12" s="10" t="s">
        <v>4</v>
      </c>
      <c r="D12" s="10" t="s">
        <v>5</v>
      </c>
      <c r="E12" s="10" t="s">
        <v>6</v>
      </c>
      <c r="F12" s="11" t="s">
        <v>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2" t="s">
        <v>8</v>
      </c>
      <c r="BO12" s="12" t="s">
        <v>9</v>
      </c>
      <c r="BP12" s="13" t="s">
        <v>10</v>
      </c>
      <c r="BQ12" s="14" t="s">
        <v>11</v>
      </c>
      <c r="BR12" s="15" t="s">
        <v>12</v>
      </c>
      <c r="BS12" s="16" t="s">
        <v>13</v>
      </c>
      <c r="BT12" s="16"/>
    </row>
    <row r="13" spans="2:72" ht="15.75">
      <c r="B13" s="10"/>
      <c r="C13" s="10"/>
      <c r="D13" s="10"/>
      <c r="E13" s="10"/>
      <c r="F13" s="17">
        <v>1</v>
      </c>
      <c r="G13" s="17"/>
      <c r="H13" s="17">
        <v>2</v>
      </c>
      <c r="I13" s="17"/>
      <c r="J13" s="17">
        <v>3</v>
      </c>
      <c r="K13" s="17"/>
      <c r="L13" s="17">
        <v>4</v>
      </c>
      <c r="M13" s="17"/>
      <c r="N13" s="17">
        <v>5</v>
      </c>
      <c r="O13" s="17"/>
      <c r="P13" s="17">
        <v>6</v>
      </c>
      <c r="Q13" s="17"/>
      <c r="R13" s="17">
        <v>7</v>
      </c>
      <c r="S13" s="17"/>
      <c r="T13" s="17">
        <v>10</v>
      </c>
      <c r="U13" s="17"/>
      <c r="V13" s="17">
        <v>11</v>
      </c>
      <c r="W13" s="17"/>
      <c r="X13" s="17">
        <v>12</v>
      </c>
      <c r="Y13" s="17"/>
      <c r="Z13" s="17">
        <v>13</v>
      </c>
      <c r="AA13" s="17"/>
      <c r="AB13" s="17">
        <v>14</v>
      </c>
      <c r="AC13" s="17"/>
      <c r="AD13" s="17">
        <v>15</v>
      </c>
      <c r="AE13" s="17"/>
      <c r="AF13" s="17">
        <v>16</v>
      </c>
      <c r="AG13" s="17"/>
      <c r="AH13" s="17">
        <v>17</v>
      </c>
      <c r="AI13" s="17"/>
      <c r="AJ13" s="17">
        <v>20</v>
      </c>
      <c r="AK13" s="17"/>
      <c r="AL13" s="17">
        <v>21</v>
      </c>
      <c r="AM13" s="17"/>
      <c r="AN13" s="17">
        <v>22</v>
      </c>
      <c r="AO13" s="17"/>
      <c r="AP13" s="17">
        <v>24</v>
      </c>
      <c r="AQ13" s="17"/>
      <c r="AR13" s="17">
        <v>25</v>
      </c>
      <c r="AS13" s="17"/>
      <c r="AT13" s="17">
        <v>26</v>
      </c>
      <c r="AU13" s="17"/>
      <c r="AV13" s="17">
        <v>27</v>
      </c>
      <c r="AW13" s="17"/>
      <c r="AX13" s="17">
        <v>28</v>
      </c>
      <c r="AY13" s="17"/>
      <c r="AZ13" s="17">
        <v>29</v>
      </c>
      <c r="BA13" s="17"/>
      <c r="BB13" s="17">
        <v>30</v>
      </c>
      <c r="BC13" s="17"/>
      <c r="BD13" s="17">
        <v>32</v>
      </c>
      <c r="BE13" s="17"/>
      <c r="BF13" s="17">
        <v>33</v>
      </c>
      <c r="BG13" s="17"/>
      <c r="BH13" s="17">
        <v>34</v>
      </c>
      <c r="BI13" s="17"/>
      <c r="BJ13" s="17">
        <v>35</v>
      </c>
      <c r="BK13" s="17"/>
      <c r="BL13" s="17">
        <v>36</v>
      </c>
      <c r="BM13" s="17"/>
      <c r="BN13" s="12"/>
      <c r="BO13" s="12"/>
      <c r="BP13" s="13"/>
      <c r="BQ13" s="14"/>
      <c r="BR13" s="15"/>
      <c r="BS13" s="16"/>
      <c r="BT13" s="16"/>
    </row>
    <row r="14" spans="2:72" ht="41.25" customHeight="1">
      <c r="B14" s="10"/>
      <c r="C14" s="10"/>
      <c r="D14" s="10"/>
      <c r="E14" s="10"/>
      <c r="F14" s="18" t="s">
        <v>14</v>
      </c>
      <c r="G14" s="18" t="s">
        <v>15</v>
      </c>
      <c r="H14" s="18" t="s">
        <v>14</v>
      </c>
      <c r="I14" s="18" t="s">
        <v>15</v>
      </c>
      <c r="J14" s="18" t="s">
        <v>14</v>
      </c>
      <c r="K14" s="18" t="s">
        <v>15</v>
      </c>
      <c r="L14" s="18" t="s">
        <v>14</v>
      </c>
      <c r="M14" s="18" t="s">
        <v>15</v>
      </c>
      <c r="N14" s="18" t="s">
        <v>14</v>
      </c>
      <c r="O14" s="18" t="s">
        <v>15</v>
      </c>
      <c r="P14" s="18" t="s">
        <v>14</v>
      </c>
      <c r="Q14" s="18" t="s">
        <v>15</v>
      </c>
      <c r="R14" s="18" t="s">
        <v>14</v>
      </c>
      <c r="S14" s="18" t="s">
        <v>15</v>
      </c>
      <c r="T14" s="18" t="s">
        <v>14</v>
      </c>
      <c r="U14" s="18" t="s">
        <v>15</v>
      </c>
      <c r="V14" s="18" t="s">
        <v>14</v>
      </c>
      <c r="W14" s="18" t="s">
        <v>15</v>
      </c>
      <c r="X14" s="18" t="s">
        <v>14</v>
      </c>
      <c r="Y14" s="18" t="s">
        <v>15</v>
      </c>
      <c r="Z14" s="18" t="s">
        <v>14</v>
      </c>
      <c r="AA14" s="18" t="s">
        <v>15</v>
      </c>
      <c r="AB14" s="18" t="s">
        <v>14</v>
      </c>
      <c r="AC14" s="18" t="s">
        <v>15</v>
      </c>
      <c r="AD14" s="18" t="s">
        <v>14</v>
      </c>
      <c r="AE14" s="18" t="s">
        <v>15</v>
      </c>
      <c r="AF14" s="18" t="s">
        <v>14</v>
      </c>
      <c r="AG14" s="18" t="s">
        <v>15</v>
      </c>
      <c r="AH14" s="18" t="s">
        <v>14</v>
      </c>
      <c r="AI14" s="18" t="s">
        <v>15</v>
      </c>
      <c r="AJ14" s="18" t="s">
        <v>14</v>
      </c>
      <c r="AK14" s="18" t="s">
        <v>15</v>
      </c>
      <c r="AL14" s="18" t="s">
        <v>14</v>
      </c>
      <c r="AM14" s="18" t="s">
        <v>15</v>
      </c>
      <c r="AN14" s="18" t="s">
        <v>14</v>
      </c>
      <c r="AO14" s="18" t="s">
        <v>15</v>
      </c>
      <c r="AP14" s="18" t="s">
        <v>14</v>
      </c>
      <c r="AQ14" s="18" t="s">
        <v>15</v>
      </c>
      <c r="AR14" s="18" t="s">
        <v>14</v>
      </c>
      <c r="AS14" s="18" t="s">
        <v>15</v>
      </c>
      <c r="AT14" s="18" t="s">
        <v>14</v>
      </c>
      <c r="AU14" s="18" t="s">
        <v>15</v>
      </c>
      <c r="AV14" s="18" t="s">
        <v>14</v>
      </c>
      <c r="AW14" s="18" t="s">
        <v>15</v>
      </c>
      <c r="AX14" s="18" t="s">
        <v>14</v>
      </c>
      <c r="AY14" s="18" t="s">
        <v>15</v>
      </c>
      <c r="AZ14" s="18" t="s">
        <v>14</v>
      </c>
      <c r="BA14" s="18" t="s">
        <v>15</v>
      </c>
      <c r="BB14" s="18" t="s">
        <v>14</v>
      </c>
      <c r="BC14" s="18" t="s">
        <v>15</v>
      </c>
      <c r="BD14" s="18" t="s">
        <v>14</v>
      </c>
      <c r="BE14" s="18" t="s">
        <v>15</v>
      </c>
      <c r="BF14" s="18" t="s">
        <v>14</v>
      </c>
      <c r="BG14" s="18" t="s">
        <v>15</v>
      </c>
      <c r="BH14" s="18" t="s">
        <v>14</v>
      </c>
      <c r="BI14" s="18" t="s">
        <v>15</v>
      </c>
      <c r="BJ14" s="18" t="s">
        <v>14</v>
      </c>
      <c r="BK14" s="18" t="s">
        <v>15</v>
      </c>
      <c r="BL14" s="18" t="s">
        <v>14</v>
      </c>
      <c r="BM14" s="18" t="s">
        <v>15</v>
      </c>
      <c r="BN14" s="12"/>
      <c r="BO14" s="12"/>
      <c r="BP14" s="13"/>
      <c r="BQ14" s="14"/>
      <c r="BR14" s="15"/>
      <c r="BS14" s="16" t="s">
        <v>14</v>
      </c>
      <c r="BT14" s="16" t="s">
        <v>16</v>
      </c>
    </row>
    <row r="15" spans="2:72" ht="24" customHeight="1">
      <c r="B15" s="19">
        <v>1</v>
      </c>
      <c r="C15" s="20" t="s">
        <v>17</v>
      </c>
      <c r="D15" s="21" t="s">
        <v>18</v>
      </c>
      <c r="E15" s="21">
        <v>1987</v>
      </c>
      <c r="F15" s="22">
        <v>1</v>
      </c>
      <c r="G15" s="23">
        <f aca="true" t="shared" si="0" ref="G15:G31">IF(F15=1,$G$32,0)</f>
        <v>10</v>
      </c>
      <c r="H15" s="22">
        <v>1</v>
      </c>
      <c r="I15" s="23">
        <f aca="true" t="shared" si="1" ref="I15:I31">IF(H15=1,$I$32,0)</f>
        <v>6.666666666666667</v>
      </c>
      <c r="J15" s="24">
        <v>1</v>
      </c>
      <c r="K15" s="25">
        <f aca="true" t="shared" si="2" ref="K15:K31">IF(J15=1,$K$32,0)</f>
        <v>8.333333333333334</v>
      </c>
      <c r="L15" s="24">
        <v>1</v>
      </c>
      <c r="M15" s="25">
        <f aca="true" t="shared" si="3" ref="M15:M31">IF(L15=1,$M$32,0)</f>
        <v>6.666666666666667</v>
      </c>
      <c r="N15" s="24">
        <v>1</v>
      </c>
      <c r="O15" s="25">
        <f aca="true" t="shared" si="4" ref="O15:O31">IF(N15=1,$O$32,0)</f>
        <v>9.090909090909092</v>
      </c>
      <c r="P15" s="24">
        <v>1</v>
      </c>
      <c r="Q15" s="25">
        <f aca="true" t="shared" si="5" ref="Q15:Q31">IF(P15=1,$Q$32,0)</f>
        <v>7.142857142857143</v>
      </c>
      <c r="R15" s="24">
        <v>1</v>
      </c>
      <c r="S15" s="26">
        <f aca="true" t="shared" si="6" ref="S15:S31">IF(R15=1,$S$32,0)</f>
        <v>20</v>
      </c>
      <c r="T15" s="24">
        <v>1</v>
      </c>
      <c r="U15" s="26">
        <f aca="true" t="shared" si="7" ref="U15:U31">IF(T15=1,$U$32,0)</f>
        <v>25</v>
      </c>
      <c r="V15" s="24">
        <v>1</v>
      </c>
      <c r="W15" s="26">
        <f aca="true" t="shared" si="8" ref="W15:W31">IF(V15=1,$W$32,0)</f>
        <v>14.285714285714286</v>
      </c>
      <c r="X15" s="24">
        <v>1</v>
      </c>
      <c r="Y15" s="26">
        <f aca="true" t="shared" si="9" ref="Y15:Y31">IF(X15=1,$Y$32,0)</f>
        <v>16.666666666666668</v>
      </c>
      <c r="Z15" s="24">
        <v>1</v>
      </c>
      <c r="AA15" s="26">
        <f aca="true" t="shared" si="10" ref="AA15:AA31">IF(Z15=1,$AA$32,0)</f>
        <v>7.6923076923076925</v>
      </c>
      <c r="AB15" s="24">
        <v>1</v>
      </c>
      <c r="AC15" s="26">
        <f aca="true" t="shared" si="11" ref="AC15:AC31">IF(AB15=1,$AC$32,0)</f>
        <v>7.6923076923076925</v>
      </c>
      <c r="AD15" s="24">
        <v>1</v>
      </c>
      <c r="AE15" s="26">
        <f aca="true" t="shared" si="12" ref="AE15:AE31">IF(AD15=1,$AE$32,0)</f>
        <v>14.285714285714286</v>
      </c>
      <c r="AF15" s="24">
        <v>1</v>
      </c>
      <c r="AG15" s="26">
        <f aca="true" t="shared" si="13" ref="AG15:AG31">IF(AF15=1,$AG$32,0)</f>
        <v>9.090909090909092</v>
      </c>
      <c r="AH15" s="24">
        <v>1</v>
      </c>
      <c r="AI15" s="26">
        <f aca="true" t="shared" si="14" ref="AI15:AI31">IF(AH15=1,$AI$32,0)</f>
        <v>16.666666666666668</v>
      </c>
      <c r="AJ15" s="24">
        <v>1</v>
      </c>
      <c r="AK15" s="25">
        <f aca="true" t="shared" si="15" ref="AK15:AK31">IF(AJ15=1,$AK$32,0)</f>
        <v>16.666666666666668</v>
      </c>
      <c r="AL15" s="24"/>
      <c r="AM15" s="25">
        <f aca="true" t="shared" si="16" ref="AM15:AM31">IF(AL15=1,$AM$32,0)</f>
        <v>0</v>
      </c>
      <c r="AN15" s="24"/>
      <c r="AO15" s="25">
        <f aca="true" t="shared" si="17" ref="AO15:AO31">IF(AN15=1,$AO$32,0)</f>
        <v>0</v>
      </c>
      <c r="AP15" s="24"/>
      <c r="AQ15" s="25">
        <f aca="true" t="shared" si="18" ref="AQ15:AQ31">IF(AP15=1,$AQ$32,0)</f>
        <v>0</v>
      </c>
      <c r="AR15" s="24"/>
      <c r="AS15" s="25">
        <f aca="true" t="shared" si="19" ref="AS15:AS31">IF(AR15=1,$AS$32,0)</f>
        <v>0</v>
      </c>
      <c r="AT15" s="24"/>
      <c r="AU15" s="25">
        <f aca="true" t="shared" si="20" ref="AU15:AU31">IF(AT15=1,$AU$32,0)</f>
        <v>0</v>
      </c>
      <c r="AV15" s="24"/>
      <c r="AW15" s="25">
        <f aca="true" t="shared" si="21" ref="AW15:AW31">IF(AV15=1,$AW$32,0)</f>
        <v>0</v>
      </c>
      <c r="AX15" s="24"/>
      <c r="AY15" s="25">
        <f aca="true" t="shared" si="22" ref="AY15:AY31">IF(AX15=1,$AY$32,0)</f>
        <v>0</v>
      </c>
      <c r="AZ15" s="24"/>
      <c r="BA15" s="25">
        <f aca="true" t="shared" si="23" ref="BA15:BA31">IF(AZ15=1,$BA$32,0)</f>
        <v>0</v>
      </c>
      <c r="BB15" s="24"/>
      <c r="BC15" s="25">
        <f aca="true" t="shared" si="24" ref="BC15:BC31">IF(BB15=1,$BC$32,0)</f>
        <v>0</v>
      </c>
      <c r="BD15" s="24"/>
      <c r="BE15" s="25">
        <f aca="true" t="shared" si="25" ref="BE15:BE16">IF(BD15=1,$BC$32,0)</f>
        <v>0</v>
      </c>
      <c r="BF15" s="24"/>
      <c r="BG15" s="25">
        <f>IF(BF15=1,$BC$32,0)</f>
        <v>0</v>
      </c>
      <c r="BH15" s="24"/>
      <c r="BI15" s="25">
        <f>IF(BH15=1,$BC$32,0)</f>
        <v>0</v>
      </c>
      <c r="BJ15" s="24"/>
      <c r="BK15" s="25">
        <f>IF(BJ15=1,$BC$32,0)</f>
        <v>0</v>
      </c>
      <c r="BL15" s="24"/>
      <c r="BM15" s="25">
        <f>IF(BL15=1,$BC$32,0)</f>
        <v>0</v>
      </c>
      <c r="BN15" s="22">
        <f aca="true" t="shared" si="26" ref="BN15:BN31">SUM(F15,H15,J15,L15,N15,P15,R15,T15,V15,X15,Z15,AB15,AD15,AF15,AH15,AJ15,AL15,AN15,AP15,AR15,AT15,AV15,AX15,AZ15,BB15,BD15,BF15,BH15,BJ15,BL15)</f>
        <v>16</v>
      </c>
      <c r="BO15" s="23">
        <f aca="true" t="shared" si="27" ref="BO15:BO31">SUM(G15,I15,K15,M15,O15,Q15,S15,U15,W15,Y15,AA15,AC15,AE15,AG15,AI15,AK15,AM15,AO15,AQ15,AS15,AU15,AW15,AY15,BA15,BC15,BE15,BG15,BI15,BK15,BM15)</f>
        <v>195.94738594738595</v>
      </c>
      <c r="BP15" s="27"/>
      <c r="BQ15" s="28">
        <f aca="true" t="shared" si="28" ref="BQ15:BQ16">BO17+BP15</f>
        <v>489.8834465534464</v>
      </c>
      <c r="BR15" s="29"/>
      <c r="BS15" s="30" t="s">
        <v>19</v>
      </c>
      <c r="BT15" s="30" t="s">
        <v>20</v>
      </c>
    </row>
    <row r="16" spans="2:72" ht="24" customHeight="1">
      <c r="B16" s="19">
        <v>2</v>
      </c>
      <c r="C16" s="20" t="s">
        <v>21</v>
      </c>
      <c r="D16" s="21" t="s">
        <v>22</v>
      </c>
      <c r="E16" s="21">
        <v>1987</v>
      </c>
      <c r="F16" s="22">
        <v>1</v>
      </c>
      <c r="G16" s="23">
        <f t="shared" si="0"/>
        <v>10</v>
      </c>
      <c r="H16" s="22">
        <v>1</v>
      </c>
      <c r="I16" s="23">
        <f t="shared" si="1"/>
        <v>6.666666666666667</v>
      </c>
      <c r="J16" s="24">
        <v>1</v>
      </c>
      <c r="K16" s="25">
        <f t="shared" si="2"/>
        <v>8.333333333333334</v>
      </c>
      <c r="L16" s="24">
        <v>1</v>
      </c>
      <c r="M16" s="25">
        <f t="shared" si="3"/>
        <v>6.666666666666667</v>
      </c>
      <c r="N16" s="24">
        <v>1</v>
      </c>
      <c r="O16" s="25">
        <f t="shared" si="4"/>
        <v>9.090909090909092</v>
      </c>
      <c r="P16" s="24">
        <v>1</v>
      </c>
      <c r="Q16" s="25">
        <f t="shared" si="5"/>
        <v>7.142857142857143</v>
      </c>
      <c r="R16" s="24">
        <v>1</v>
      </c>
      <c r="S16" s="26">
        <f t="shared" si="6"/>
        <v>20</v>
      </c>
      <c r="T16" s="24">
        <v>1</v>
      </c>
      <c r="U16" s="26">
        <f t="shared" si="7"/>
        <v>25</v>
      </c>
      <c r="V16" s="24">
        <v>1</v>
      </c>
      <c r="W16" s="26">
        <f t="shared" si="8"/>
        <v>14.285714285714286</v>
      </c>
      <c r="X16" s="24">
        <v>1</v>
      </c>
      <c r="Y16" s="26">
        <f t="shared" si="9"/>
        <v>16.666666666666668</v>
      </c>
      <c r="Z16" s="24">
        <v>1</v>
      </c>
      <c r="AA16" s="26">
        <f t="shared" si="10"/>
        <v>7.6923076923076925</v>
      </c>
      <c r="AB16" s="24">
        <v>1</v>
      </c>
      <c r="AC16" s="26">
        <f t="shared" si="11"/>
        <v>7.6923076923076925</v>
      </c>
      <c r="AD16" s="24">
        <v>1</v>
      </c>
      <c r="AE16" s="26">
        <f t="shared" si="12"/>
        <v>14.285714285714286</v>
      </c>
      <c r="AF16" s="24">
        <v>1</v>
      </c>
      <c r="AG16" s="26">
        <f t="shared" si="13"/>
        <v>9.090909090909092</v>
      </c>
      <c r="AH16" s="24">
        <v>1</v>
      </c>
      <c r="AI16" s="26">
        <f t="shared" si="14"/>
        <v>16.666666666666668</v>
      </c>
      <c r="AJ16" s="24">
        <v>1</v>
      </c>
      <c r="AK16" s="25">
        <f t="shared" si="15"/>
        <v>16.666666666666668</v>
      </c>
      <c r="AL16" s="24"/>
      <c r="AM16" s="25">
        <f t="shared" si="16"/>
        <v>0</v>
      </c>
      <c r="AN16" s="24"/>
      <c r="AO16" s="25">
        <f t="shared" si="17"/>
        <v>0</v>
      </c>
      <c r="AP16" s="24"/>
      <c r="AQ16" s="25">
        <f t="shared" si="18"/>
        <v>0</v>
      </c>
      <c r="AR16" s="24">
        <v>1</v>
      </c>
      <c r="AS16" s="25">
        <f t="shared" si="19"/>
        <v>8.333333333333334</v>
      </c>
      <c r="AT16" s="24">
        <v>1</v>
      </c>
      <c r="AU16" s="25">
        <f t="shared" si="20"/>
        <v>9.090909090909092</v>
      </c>
      <c r="AV16" s="24">
        <v>1</v>
      </c>
      <c r="AW16" s="25">
        <f t="shared" si="21"/>
        <v>9.090909090909092</v>
      </c>
      <c r="AX16" s="24">
        <v>1</v>
      </c>
      <c r="AY16" s="25">
        <f t="shared" si="22"/>
        <v>10</v>
      </c>
      <c r="AZ16" s="24">
        <v>1</v>
      </c>
      <c r="BA16" s="25">
        <f t="shared" si="23"/>
        <v>10</v>
      </c>
      <c r="BB16" s="24">
        <v>1</v>
      </c>
      <c r="BC16" s="25">
        <f t="shared" si="24"/>
        <v>9.090909090909092</v>
      </c>
      <c r="BD16" s="24"/>
      <c r="BE16" s="25">
        <f t="shared" si="25"/>
        <v>0</v>
      </c>
      <c r="BF16" s="24">
        <v>1</v>
      </c>
      <c r="BG16" s="25">
        <v>8.33</v>
      </c>
      <c r="BH16" s="24">
        <v>1</v>
      </c>
      <c r="BI16" s="25">
        <v>10</v>
      </c>
      <c r="BJ16" s="24">
        <v>1</v>
      </c>
      <c r="BK16" s="25">
        <v>10</v>
      </c>
      <c r="BL16" s="24">
        <v>1</v>
      </c>
      <c r="BM16" s="25">
        <v>10</v>
      </c>
      <c r="BN16" s="22">
        <f t="shared" si="26"/>
        <v>26</v>
      </c>
      <c r="BO16" s="23">
        <f t="shared" si="27"/>
        <v>289.8834465534465</v>
      </c>
      <c r="BP16" s="31"/>
      <c r="BQ16" s="32">
        <f t="shared" si="28"/>
        <v>389.88344655344645</v>
      </c>
      <c r="BR16" s="33"/>
      <c r="BS16" s="30" t="s">
        <v>23</v>
      </c>
      <c r="BT16" s="30" t="s">
        <v>24</v>
      </c>
    </row>
    <row r="17" spans="2:72" ht="24" customHeight="1">
      <c r="B17" s="19">
        <v>3</v>
      </c>
      <c r="C17" s="20" t="s">
        <v>25</v>
      </c>
      <c r="D17" s="21" t="s">
        <v>22</v>
      </c>
      <c r="E17" s="21">
        <v>1983</v>
      </c>
      <c r="F17" s="22">
        <v>1</v>
      </c>
      <c r="G17" s="23">
        <f t="shared" si="0"/>
        <v>10</v>
      </c>
      <c r="H17" s="22">
        <v>1</v>
      </c>
      <c r="I17" s="23">
        <f t="shared" si="1"/>
        <v>6.666666666666667</v>
      </c>
      <c r="J17" s="24">
        <v>1</v>
      </c>
      <c r="K17" s="25">
        <f t="shared" si="2"/>
        <v>8.333333333333334</v>
      </c>
      <c r="L17" s="24">
        <v>1</v>
      </c>
      <c r="M17" s="25">
        <f t="shared" si="3"/>
        <v>6.666666666666667</v>
      </c>
      <c r="N17" s="24">
        <v>1</v>
      </c>
      <c r="O17" s="25">
        <f t="shared" si="4"/>
        <v>9.090909090909092</v>
      </c>
      <c r="P17" s="24">
        <v>1</v>
      </c>
      <c r="Q17" s="25">
        <f t="shared" si="5"/>
        <v>7.142857142857143</v>
      </c>
      <c r="R17" s="24">
        <v>1</v>
      </c>
      <c r="S17" s="26">
        <f t="shared" si="6"/>
        <v>20</v>
      </c>
      <c r="T17" s="24">
        <v>1</v>
      </c>
      <c r="U17" s="26">
        <f t="shared" si="7"/>
        <v>25</v>
      </c>
      <c r="V17" s="24">
        <v>1</v>
      </c>
      <c r="W17" s="26">
        <f t="shared" si="8"/>
        <v>14.285714285714286</v>
      </c>
      <c r="X17" s="24">
        <v>1</v>
      </c>
      <c r="Y17" s="26">
        <f t="shared" si="9"/>
        <v>16.666666666666668</v>
      </c>
      <c r="Z17" s="24">
        <v>1</v>
      </c>
      <c r="AA17" s="26">
        <f t="shared" si="10"/>
        <v>7.6923076923076925</v>
      </c>
      <c r="AB17" s="24">
        <v>1</v>
      </c>
      <c r="AC17" s="26">
        <f t="shared" si="11"/>
        <v>7.6923076923076925</v>
      </c>
      <c r="AD17" s="24">
        <v>1</v>
      </c>
      <c r="AE17" s="26">
        <f t="shared" si="12"/>
        <v>14.285714285714286</v>
      </c>
      <c r="AF17" s="24">
        <v>1</v>
      </c>
      <c r="AG17" s="26">
        <f t="shared" si="13"/>
        <v>9.090909090909092</v>
      </c>
      <c r="AH17" s="24">
        <v>1</v>
      </c>
      <c r="AI17" s="26">
        <f t="shared" si="14"/>
        <v>16.666666666666668</v>
      </c>
      <c r="AJ17" s="24">
        <v>1</v>
      </c>
      <c r="AK17" s="25">
        <f t="shared" si="15"/>
        <v>16.666666666666668</v>
      </c>
      <c r="AL17" s="24"/>
      <c r="AM17" s="25">
        <f t="shared" si="16"/>
        <v>0</v>
      </c>
      <c r="AN17" s="24">
        <v>1</v>
      </c>
      <c r="AO17" s="25">
        <f t="shared" si="17"/>
        <v>100</v>
      </c>
      <c r="AP17" s="24">
        <v>1</v>
      </c>
      <c r="AQ17" s="25">
        <f t="shared" si="18"/>
        <v>50</v>
      </c>
      <c r="AR17" s="24">
        <v>1</v>
      </c>
      <c r="AS17" s="25">
        <f t="shared" si="19"/>
        <v>8.333333333333334</v>
      </c>
      <c r="AT17" s="24">
        <v>1</v>
      </c>
      <c r="AU17" s="25">
        <f t="shared" si="20"/>
        <v>9.090909090909092</v>
      </c>
      <c r="AV17" s="24">
        <v>1</v>
      </c>
      <c r="AW17" s="25">
        <f t="shared" si="21"/>
        <v>9.090909090909092</v>
      </c>
      <c r="AX17" s="24">
        <v>1</v>
      </c>
      <c r="AY17" s="25">
        <f t="shared" si="22"/>
        <v>10</v>
      </c>
      <c r="AZ17" s="24">
        <v>1</v>
      </c>
      <c r="BA17" s="25">
        <f t="shared" si="23"/>
        <v>10</v>
      </c>
      <c r="BB17" s="24">
        <v>1</v>
      </c>
      <c r="BC17" s="25">
        <f t="shared" si="24"/>
        <v>9.090909090909092</v>
      </c>
      <c r="BD17" s="24">
        <v>1</v>
      </c>
      <c r="BE17" s="25">
        <v>50</v>
      </c>
      <c r="BF17" s="24">
        <v>1</v>
      </c>
      <c r="BG17" s="25">
        <v>8.33</v>
      </c>
      <c r="BH17" s="24">
        <v>1</v>
      </c>
      <c r="BI17" s="25">
        <v>10</v>
      </c>
      <c r="BJ17" s="24">
        <v>1</v>
      </c>
      <c r="BK17" s="25">
        <v>10</v>
      </c>
      <c r="BL17" s="24">
        <v>1</v>
      </c>
      <c r="BM17" s="25">
        <v>10</v>
      </c>
      <c r="BN17" s="22">
        <f t="shared" si="26"/>
        <v>29</v>
      </c>
      <c r="BO17" s="23">
        <f t="shared" si="27"/>
        <v>489.88344655344656</v>
      </c>
      <c r="BP17" s="31"/>
      <c r="BQ17" s="34">
        <f>BO16+BP17</f>
        <v>289.88344655344656</v>
      </c>
      <c r="BR17" s="33"/>
      <c r="BS17" s="30" t="s">
        <v>26</v>
      </c>
      <c r="BT17" s="30" t="s">
        <v>20</v>
      </c>
    </row>
    <row r="18" spans="2:72" ht="24" customHeight="1">
      <c r="B18" s="19">
        <v>4</v>
      </c>
      <c r="C18" s="20" t="s">
        <v>27</v>
      </c>
      <c r="D18" s="21" t="s">
        <v>22</v>
      </c>
      <c r="E18" s="21">
        <v>1986</v>
      </c>
      <c r="F18" s="24">
        <v>1</v>
      </c>
      <c r="G18" s="25">
        <f t="shared" si="0"/>
        <v>10</v>
      </c>
      <c r="H18" s="24">
        <v>1</v>
      </c>
      <c r="I18" s="25">
        <f t="shared" si="1"/>
        <v>6.666666666666667</v>
      </c>
      <c r="J18" s="24">
        <v>1</v>
      </c>
      <c r="K18" s="25">
        <f t="shared" si="2"/>
        <v>8.333333333333334</v>
      </c>
      <c r="L18" s="24">
        <v>1</v>
      </c>
      <c r="M18" s="25">
        <f t="shared" si="3"/>
        <v>6.666666666666667</v>
      </c>
      <c r="N18" s="24">
        <v>1</v>
      </c>
      <c r="O18" s="25">
        <f t="shared" si="4"/>
        <v>9.090909090909092</v>
      </c>
      <c r="P18" s="24">
        <v>1</v>
      </c>
      <c r="Q18" s="25">
        <f t="shared" si="5"/>
        <v>7.142857142857143</v>
      </c>
      <c r="R18" s="24">
        <v>1</v>
      </c>
      <c r="S18" s="26">
        <f t="shared" si="6"/>
        <v>20</v>
      </c>
      <c r="T18" s="24">
        <v>1</v>
      </c>
      <c r="U18" s="26">
        <f t="shared" si="7"/>
        <v>25</v>
      </c>
      <c r="V18" s="24">
        <v>1</v>
      </c>
      <c r="W18" s="26">
        <f t="shared" si="8"/>
        <v>14.285714285714286</v>
      </c>
      <c r="X18" s="24">
        <v>1</v>
      </c>
      <c r="Y18" s="26">
        <f t="shared" si="9"/>
        <v>16.666666666666668</v>
      </c>
      <c r="Z18" s="24">
        <v>1</v>
      </c>
      <c r="AA18" s="26">
        <f t="shared" si="10"/>
        <v>7.6923076923076925</v>
      </c>
      <c r="AB18" s="24">
        <v>1</v>
      </c>
      <c r="AC18" s="26">
        <f t="shared" si="11"/>
        <v>7.6923076923076925</v>
      </c>
      <c r="AD18" s="24">
        <v>1</v>
      </c>
      <c r="AE18" s="26">
        <f t="shared" si="12"/>
        <v>14.285714285714286</v>
      </c>
      <c r="AF18" s="24">
        <v>1</v>
      </c>
      <c r="AG18" s="26">
        <f t="shared" si="13"/>
        <v>9.090909090909092</v>
      </c>
      <c r="AH18" s="24">
        <v>1</v>
      </c>
      <c r="AI18" s="26">
        <f t="shared" si="14"/>
        <v>16.666666666666668</v>
      </c>
      <c r="AJ18" s="24">
        <v>1</v>
      </c>
      <c r="AK18" s="25">
        <f t="shared" si="15"/>
        <v>16.666666666666668</v>
      </c>
      <c r="AL18" s="24"/>
      <c r="AM18" s="25">
        <f t="shared" si="16"/>
        <v>0</v>
      </c>
      <c r="AN18" s="24"/>
      <c r="AO18" s="25">
        <f t="shared" si="17"/>
        <v>0</v>
      </c>
      <c r="AP18" s="24">
        <v>1</v>
      </c>
      <c r="AQ18" s="25">
        <f t="shared" si="18"/>
        <v>50</v>
      </c>
      <c r="AR18" s="24">
        <v>1</v>
      </c>
      <c r="AS18" s="25">
        <f t="shared" si="19"/>
        <v>8.333333333333334</v>
      </c>
      <c r="AT18" s="24">
        <v>1</v>
      </c>
      <c r="AU18" s="25">
        <f t="shared" si="20"/>
        <v>9.090909090909092</v>
      </c>
      <c r="AV18" s="24">
        <v>1</v>
      </c>
      <c r="AW18" s="25">
        <f t="shared" si="21"/>
        <v>9.090909090909092</v>
      </c>
      <c r="AX18" s="24">
        <v>1</v>
      </c>
      <c r="AY18" s="25">
        <f t="shared" si="22"/>
        <v>10</v>
      </c>
      <c r="AZ18" s="24">
        <v>1</v>
      </c>
      <c r="BA18" s="25">
        <f t="shared" si="23"/>
        <v>10</v>
      </c>
      <c r="BB18" s="24">
        <v>1</v>
      </c>
      <c r="BC18" s="25">
        <f t="shared" si="24"/>
        <v>9.090909090909092</v>
      </c>
      <c r="BD18" s="24">
        <v>1</v>
      </c>
      <c r="BE18" s="25">
        <v>50</v>
      </c>
      <c r="BF18" s="24">
        <v>1</v>
      </c>
      <c r="BG18" s="25">
        <v>8.33</v>
      </c>
      <c r="BH18" s="24">
        <v>1</v>
      </c>
      <c r="BI18" s="25">
        <v>10</v>
      </c>
      <c r="BJ18" s="24">
        <v>1</v>
      </c>
      <c r="BK18" s="25">
        <v>10</v>
      </c>
      <c r="BL18" s="24">
        <v>1</v>
      </c>
      <c r="BM18" s="25">
        <v>10</v>
      </c>
      <c r="BN18" s="22">
        <f t="shared" si="26"/>
        <v>28</v>
      </c>
      <c r="BO18" s="23">
        <f t="shared" si="27"/>
        <v>389.88344655344656</v>
      </c>
      <c r="BP18" s="31"/>
      <c r="BQ18" s="34">
        <f>BO19+BP18</f>
        <v>264.88344655344656</v>
      </c>
      <c r="BR18" s="33"/>
      <c r="BS18" s="30" t="s">
        <v>28</v>
      </c>
      <c r="BT18" s="30" t="s">
        <v>29</v>
      </c>
    </row>
    <row r="19" spans="2:72" ht="24" customHeight="1">
      <c r="B19" s="19">
        <v>5</v>
      </c>
      <c r="C19" s="20" t="s">
        <v>30</v>
      </c>
      <c r="D19" s="21" t="s">
        <v>22</v>
      </c>
      <c r="E19" s="21">
        <v>1990</v>
      </c>
      <c r="F19" s="22">
        <v>1</v>
      </c>
      <c r="G19" s="23">
        <f t="shared" si="0"/>
        <v>10</v>
      </c>
      <c r="H19" s="22">
        <v>1</v>
      </c>
      <c r="I19" s="23">
        <f t="shared" si="1"/>
        <v>6.666666666666667</v>
      </c>
      <c r="J19" s="24">
        <v>1</v>
      </c>
      <c r="K19" s="25">
        <f t="shared" si="2"/>
        <v>8.333333333333334</v>
      </c>
      <c r="L19" s="24">
        <v>1</v>
      </c>
      <c r="M19" s="25">
        <f t="shared" si="3"/>
        <v>6.666666666666667</v>
      </c>
      <c r="N19" s="24">
        <v>1</v>
      </c>
      <c r="O19" s="25">
        <f t="shared" si="4"/>
        <v>9.090909090909092</v>
      </c>
      <c r="P19" s="24">
        <v>1</v>
      </c>
      <c r="Q19" s="25">
        <f t="shared" si="5"/>
        <v>7.142857142857143</v>
      </c>
      <c r="R19" s="24">
        <v>1</v>
      </c>
      <c r="S19" s="26">
        <f t="shared" si="6"/>
        <v>20</v>
      </c>
      <c r="T19" s="24"/>
      <c r="U19" s="26">
        <f t="shared" si="7"/>
        <v>0</v>
      </c>
      <c r="V19" s="24">
        <v>1</v>
      </c>
      <c r="W19" s="26">
        <f t="shared" si="8"/>
        <v>14.285714285714286</v>
      </c>
      <c r="X19" s="24">
        <v>1</v>
      </c>
      <c r="Y19" s="26">
        <f t="shared" si="9"/>
        <v>16.666666666666668</v>
      </c>
      <c r="Z19" s="24">
        <v>1</v>
      </c>
      <c r="AA19" s="26">
        <f t="shared" si="10"/>
        <v>7.6923076923076925</v>
      </c>
      <c r="AB19" s="24">
        <v>1</v>
      </c>
      <c r="AC19" s="26">
        <f t="shared" si="11"/>
        <v>7.6923076923076925</v>
      </c>
      <c r="AD19" s="24">
        <v>1</v>
      </c>
      <c r="AE19" s="26">
        <f t="shared" si="12"/>
        <v>14.285714285714286</v>
      </c>
      <c r="AF19" s="24">
        <v>1</v>
      </c>
      <c r="AG19" s="26">
        <f t="shared" si="13"/>
        <v>9.090909090909092</v>
      </c>
      <c r="AH19" s="24">
        <v>1</v>
      </c>
      <c r="AI19" s="26">
        <f t="shared" si="14"/>
        <v>16.666666666666668</v>
      </c>
      <c r="AJ19" s="24">
        <v>1</v>
      </c>
      <c r="AK19" s="25">
        <f t="shared" si="15"/>
        <v>16.666666666666668</v>
      </c>
      <c r="AL19" s="24"/>
      <c r="AM19" s="25">
        <f t="shared" si="16"/>
        <v>0</v>
      </c>
      <c r="AN19" s="24"/>
      <c r="AO19" s="25">
        <f t="shared" si="17"/>
        <v>0</v>
      </c>
      <c r="AP19" s="24"/>
      <c r="AQ19" s="25">
        <f t="shared" si="18"/>
        <v>0</v>
      </c>
      <c r="AR19" s="24">
        <v>1</v>
      </c>
      <c r="AS19" s="25">
        <f t="shared" si="19"/>
        <v>8.333333333333334</v>
      </c>
      <c r="AT19" s="24">
        <v>1</v>
      </c>
      <c r="AU19" s="25">
        <f t="shared" si="20"/>
        <v>9.090909090909092</v>
      </c>
      <c r="AV19" s="24">
        <v>1</v>
      </c>
      <c r="AW19" s="25">
        <f t="shared" si="21"/>
        <v>9.090909090909092</v>
      </c>
      <c r="AX19" s="24">
        <v>1</v>
      </c>
      <c r="AY19" s="25">
        <f t="shared" si="22"/>
        <v>10</v>
      </c>
      <c r="AZ19" s="24">
        <v>1</v>
      </c>
      <c r="BA19" s="25">
        <f t="shared" si="23"/>
        <v>10</v>
      </c>
      <c r="BB19" s="24">
        <v>1</v>
      </c>
      <c r="BC19" s="25">
        <f t="shared" si="24"/>
        <v>9.090909090909092</v>
      </c>
      <c r="BD19" s="24"/>
      <c r="BE19" s="25">
        <f aca="true" t="shared" si="29" ref="BE19:BE31">IF(BD19=1,$BC$32,0)</f>
        <v>0</v>
      </c>
      <c r="BF19" s="24">
        <v>1</v>
      </c>
      <c r="BG19" s="25">
        <v>8.33</v>
      </c>
      <c r="BH19" s="24">
        <v>1</v>
      </c>
      <c r="BI19" s="25">
        <v>10</v>
      </c>
      <c r="BJ19" s="24">
        <v>1</v>
      </c>
      <c r="BK19" s="25">
        <v>10</v>
      </c>
      <c r="BL19" s="24">
        <v>1</v>
      </c>
      <c r="BM19" s="25">
        <v>10</v>
      </c>
      <c r="BN19" s="22">
        <f t="shared" si="26"/>
        <v>25</v>
      </c>
      <c r="BO19" s="23">
        <f t="shared" si="27"/>
        <v>264.8834465534465</v>
      </c>
      <c r="BP19" s="31"/>
      <c r="BQ19" s="34">
        <f>BO15+BP19</f>
        <v>195.94738594738592</v>
      </c>
      <c r="BR19" s="33"/>
      <c r="BS19" s="30" t="s">
        <v>28</v>
      </c>
      <c r="BT19" s="30" t="s">
        <v>23</v>
      </c>
    </row>
    <row r="20" spans="2:72" ht="24" customHeight="1">
      <c r="B20" s="19">
        <v>6</v>
      </c>
      <c r="C20" s="35" t="s">
        <v>31</v>
      </c>
      <c r="D20" s="36" t="s">
        <v>32</v>
      </c>
      <c r="E20" s="36">
        <v>1988</v>
      </c>
      <c r="F20" s="22">
        <v>1</v>
      </c>
      <c r="G20" s="23">
        <f t="shared" si="0"/>
        <v>10</v>
      </c>
      <c r="H20" s="22">
        <v>1</v>
      </c>
      <c r="I20" s="23">
        <f t="shared" si="1"/>
        <v>6.666666666666667</v>
      </c>
      <c r="J20" s="24">
        <v>1</v>
      </c>
      <c r="K20" s="25">
        <f t="shared" si="2"/>
        <v>8.333333333333334</v>
      </c>
      <c r="L20" s="24">
        <v>1</v>
      </c>
      <c r="M20" s="25">
        <f t="shared" si="3"/>
        <v>6.666666666666667</v>
      </c>
      <c r="N20" s="24">
        <v>1</v>
      </c>
      <c r="O20" s="25">
        <f t="shared" si="4"/>
        <v>9.090909090909092</v>
      </c>
      <c r="P20" s="24">
        <v>1</v>
      </c>
      <c r="Q20" s="25">
        <f t="shared" si="5"/>
        <v>7.142857142857143</v>
      </c>
      <c r="R20" s="24"/>
      <c r="S20" s="26">
        <f t="shared" si="6"/>
        <v>0</v>
      </c>
      <c r="T20" s="24"/>
      <c r="U20" s="26">
        <f t="shared" si="7"/>
        <v>0</v>
      </c>
      <c r="V20" s="24"/>
      <c r="W20" s="26">
        <f t="shared" si="8"/>
        <v>0</v>
      </c>
      <c r="X20" s="24">
        <v>1</v>
      </c>
      <c r="Y20" s="26">
        <f t="shared" si="9"/>
        <v>16.666666666666668</v>
      </c>
      <c r="Z20" s="24">
        <v>1</v>
      </c>
      <c r="AA20" s="26">
        <f t="shared" si="10"/>
        <v>7.6923076923076925</v>
      </c>
      <c r="AB20" s="24">
        <v>1</v>
      </c>
      <c r="AC20" s="26">
        <f t="shared" si="11"/>
        <v>7.6923076923076925</v>
      </c>
      <c r="AD20" s="24">
        <v>1</v>
      </c>
      <c r="AE20" s="26">
        <f t="shared" si="12"/>
        <v>14.285714285714286</v>
      </c>
      <c r="AF20" s="24"/>
      <c r="AG20" s="26">
        <f t="shared" si="13"/>
        <v>0</v>
      </c>
      <c r="AH20" s="24"/>
      <c r="AI20" s="26">
        <f t="shared" si="14"/>
        <v>0</v>
      </c>
      <c r="AJ20" s="24"/>
      <c r="AK20" s="25">
        <f t="shared" si="15"/>
        <v>0</v>
      </c>
      <c r="AL20" s="24"/>
      <c r="AM20" s="25">
        <f t="shared" si="16"/>
        <v>0</v>
      </c>
      <c r="AN20" s="24"/>
      <c r="AO20" s="25">
        <f t="shared" si="17"/>
        <v>0</v>
      </c>
      <c r="AP20" s="24"/>
      <c r="AQ20" s="25">
        <f t="shared" si="18"/>
        <v>0</v>
      </c>
      <c r="AR20" s="24">
        <v>1</v>
      </c>
      <c r="AS20" s="25">
        <f t="shared" si="19"/>
        <v>8.333333333333334</v>
      </c>
      <c r="AT20" s="24">
        <v>1</v>
      </c>
      <c r="AU20" s="25">
        <f t="shared" si="20"/>
        <v>9.090909090909092</v>
      </c>
      <c r="AV20" s="24">
        <v>1</v>
      </c>
      <c r="AW20" s="25">
        <f t="shared" si="21"/>
        <v>9.090909090909092</v>
      </c>
      <c r="AX20" s="24">
        <v>1</v>
      </c>
      <c r="AY20" s="25">
        <f t="shared" si="22"/>
        <v>10</v>
      </c>
      <c r="AZ20" s="24">
        <v>1</v>
      </c>
      <c r="BA20" s="25">
        <f t="shared" si="23"/>
        <v>10</v>
      </c>
      <c r="BB20" s="24"/>
      <c r="BC20" s="25">
        <f t="shared" si="24"/>
        <v>0</v>
      </c>
      <c r="BD20" s="24"/>
      <c r="BE20" s="25">
        <f t="shared" si="29"/>
        <v>0</v>
      </c>
      <c r="BF20" s="24">
        <v>1</v>
      </c>
      <c r="BG20" s="25">
        <v>8.33</v>
      </c>
      <c r="BH20" s="24">
        <v>1</v>
      </c>
      <c r="BI20" s="25">
        <v>10</v>
      </c>
      <c r="BJ20" s="24">
        <v>1</v>
      </c>
      <c r="BK20" s="25">
        <v>10</v>
      </c>
      <c r="BL20" s="24">
        <v>1</v>
      </c>
      <c r="BM20" s="25">
        <v>10</v>
      </c>
      <c r="BN20" s="22">
        <f t="shared" si="26"/>
        <v>19</v>
      </c>
      <c r="BO20" s="23">
        <f t="shared" si="27"/>
        <v>179.08258075258075</v>
      </c>
      <c r="BP20" s="37"/>
      <c r="BQ20" s="38">
        <f aca="true" t="shared" si="30" ref="BQ20:BQ31">BO20+BP20</f>
        <v>179.08258075258075</v>
      </c>
      <c r="BR20" s="33"/>
      <c r="BS20" s="30" t="s">
        <v>28</v>
      </c>
      <c r="BT20" s="30" t="s">
        <v>28</v>
      </c>
    </row>
    <row r="21" spans="2:72" ht="24" customHeight="1">
      <c r="B21" s="21">
        <v>7</v>
      </c>
      <c r="C21" s="20" t="s">
        <v>33</v>
      </c>
      <c r="D21" s="39" t="s">
        <v>34</v>
      </c>
      <c r="E21" s="21">
        <v>1995</v>
      </c>
      <c r="F21" s="22">
        <v>1</v>
      </c>
      <c r="G21" s="23">
        <f t="shared" si="0"/>
        <v>10</v>
      </c>
      <c r="H21" s="22">
        <v>1</v>
      </c>
      <c r="I21" s="23">
        <f t="shared" si="1"/>
        <v>6.666666666666667</v>
      </c>
      <c r="J21" s="24">
        <v>1</v>
      </c>
      <c r="K21" s="25">
        <f t="shared" si="2"/>
        <v>8.333333333333334</v>
      </c>
      <c r="L21" s="24">
        <v>1</v>
      </c>
      <c r="M21" s="25">
        <f t="shared" si="3"/>
        <v>6.666666666666667</v>
      </c>
      <c r="N21" s="24">
        <v>1</v>
      </c>
      <c r="O21" s="25">
        <f t="shared" si="4"/>
        <v>9.090909090909092</v>
      </c>
      <c r="P21" s="24">
        <v>1</v>
      </c>
      <c r="Q21" s="25">
        <f t="shared" si="5"/>
        <v>7.142857142857143</v>
      </c>
      <c r="R21" s="24"/>
      <c r="S21" s="26">
        <f t="shared" si="6"/>
        <v>0</v>
      </c>
      <c r="T21" s="24"/>
      <c r="U21" s="26">
        <f t="shared" si="7"/>
        <v>0</v>
      </c>
      <c r="V21" s="24">
        <v>1</v>
      </c>
      <c r="W21" s="26">
        <f t="shared" si="8"/>
        <v>14.285714285714286</v>
      </c>
      <c r="X21" s="24"/>
      <c r="Y21" s="26">
        <f t="shared" si="9"/>
        <v>0</v>
      </c>
      <c r="Z21" s="24">
        <v>1</v>
      </c>
      <c r="AA21" s="26">
        <f t="shared" si="10"/>
        <v>7.6923076923076925</v>
      </c>
      <c r="AB21" s="24">
        <v>1</v>
      </c>
      <c r="AC21" s="26">
        <f t="shared" si="11"/>
        <v>7.6923076923076925</v>
      </c>
      <c r="AD21" s="24"/>
      <c r="AE21" s="26">
        <f t="shared" si="12"/>
        <v>0</v>
      </c>
      <c r="AF21" s="24">
        <v>1</v>
      </c>
      <c r="AG21" s="26">
        <f t="shared" si="13"/>
        <v>9.090909090909092</v>
      </c>
      <c r="AH21" s="24"/>
      <c r="AI21" s="26">
        <f t="shared" si="14"/>
        <v>0</v>
      </c>
      <c r="AJ21" s="24">
        <v>1</v>
      </c>
      <c r="AK21" s="25">
        <f t="shared" si="15"/>
        <v>16.666666666666668</v>
      </c>
      <c r="AL21" s="24"/>
      <c r="AM21" s="25">
        <f t="shared" si="16"/>
        <v>0</v>
      </c>
      <c r="AN21" s="24"/>
      <c r="AO21" s="25">
        <f t="shared" si="17"/>
        <v>0</v>
      </c>
      <c r="AP21" s="24"/>
      <c r="AQ21" s="25">
        <f t="shared" si="18"/>
        <v>0</v>
      </c>
      <c r="AR21" s="24">
        <v>1</v>
      </c>
      <c r="AS21" s="25">
        <f t="shared" si="19"/>
        <v>8.333333333333334</v>
      </c>
      <c r="AT21" s="24"/>
      <c r="AU21" s="25">
        <f t="shared" si="20"/>
        <v>0</v>
      </c>
      <c r="AV21" s="24">
        <v>1</v>
      </c>
      <c r="AW21" s="25">
        <f t="shared" si="21"/>
        <v>9.090909090909092</v>
      </c>
      <c r="AX21" s="24"/>
      <c r="AY21" s="25">
        <f t="shared" si="22"/>
        <v>0</v>
      </c>
      <c r="AZ21" s="24"/>
      <c r="BA21" s="25">
        <f t="shared" si="23"/>
        <v>0</v>
      </c>
      <c r="BB21" s="24">
        <v>1</v>
      </c>
      <c r="BC21" s="25">
        <f t="shared" si="24"/>
        <v>9.090909090909092</v>
      </c>
      <c r="BD21" s="24"/>
      <c r="BE21" s="25">
        <f t="shared" si="29"/>
        <v>0</v>
      </c>
      <c r="BF21" s="24">
        <v>1</v>
      </c>
      <c r="BG21" s="25">
        <v>8.33</v>
      </c>
      <c r="BH21" s="24">
        <v>1</v>
      </c>
      <c r="BI21" s="25">
        <v>10</v>
      </c>
      <c r="BJ21" s="24">
        <v>1</v>
      </c>
      <c r="BK21" s="25">
        <v>10</v>
      </c>
      <c r="BL21" s="24">
        <v>1</v>
      </c>
      <c r="BM21" s="25">
        <v>10</v>
      </c>
      <c r="BN21" s="22">
        <f t="shared" si="26"/>
        <v>18</v>
      </c>
      <c r="BO21" s="23">
        <f t="shared" si="27"/>
        <v>168.17348984348985</v>
      </c>
      <c r="BP21" s="37"/>
      <c r="BQ21" s="38">
        <f t="shared" si="30"/>
        <v>168.17348984348985</v>
      </c>
      <c r="BR21" s="40"/>
      <c r="BS21" s="41"/>
      <c r="BT21" s="41"/>
    </row>
    <row r="22" spans="2:72" ht="24.75" customHeight="1">
      <c r="B22" s="21">
        <v>8</v>
      </c>
      <c r="C22" s="20" t="s">
        <v>35</v>
      </c>
      <c r="D22" s="19" t="s">
        <v>36</v>
      </c>
      <c r="E22" s="21">
        <v>1989</v>
      </c>
      <c r="F22" s="22"/>
      <c r="G22" s="23">
        <f t="shared" si="0"/>
        <v>0</v>
      </c>
      <c r="H22" s="22">
        <v>1</v>
      </c>
      <c r="I22" s="23">
        <f t="shared" si="1"/>
        <v>6.666666666666667</v>
      </c>
      <c r="J22" s="24">
        <v>1</v>
      </c>
      <c r="K22" s="25">
        <f t="shared" si="2"/>
        <v>8.333333333333334</v>
      </c>
      <c r="L22" s="24">
        <v>1</v>
      </c>
      <c r="M22" s="25">
        <f t="shared" si="3"/>
        <v>6.666666666666667</v>
      </c>
      <c r="N22" s="24">
        <v>1</v>
      </c>
      <c r="O22" s="25">
        <f t="shared" si="4"/>
        <v>9.090909090909092</v>
      </c>
      <c r="P22" s="24">
        <v>1</v>
      </c>
      <c r="Q22" s="25">
        <f t="shared" si="5"/>
        <v>7.142857142857143</v>
      </c>
      <c r="R22" s="24"/>
      <c r="S22" s="26">
        <f t="shared" si="6"/>
        <v>0</v>
      </c>
      <c r="T22" s="24"/>
      <c r="U22" s="26">
        <f t="shared" si="7"/>
        <v>0</v>
      </c>
      <c r="V22" s="24"/>
      <c r="W22" s="26">
        <f t="shared" si="8"/>
        <v>0</v>
      </c>
      <c r="X22" s="24"/>
      <c r="Y22" s="26">
        <f t="shared" si="9"/>
        <v>0</v>
      </c>
      <c r="Z22" s="24">
        <v>1</v>
      </c>
      <c r="AA22" s="26">
        <f t="shared" si="10"/>
        <v>7.6923076923076925</v>
      </c>
      <c r="AB22" s="24">
        <v>1</v>
      </c>
      <c r="AC22" s="26">
        <f t="shared" si="11"/>
        <v>7.6923076923076925</v>
      </c>
      <c r="AD22" s="24"/>
      <c r="AE22" s="26">
        <f t="shared" si="12"/>
        <v>0</v>
      </c>
      <c r="AF22" s="24">
        <v>1</v>
      </c>
      <c r="AG22" s="26">
        <f t="shared" si="13"/>
        <v>9.090909090909092</v>
      </c>
      <c r="AH22" s="24"/>
      <c r="AI22" s="26">
        <f t="shared" si="14"/>
        <v>0</v>
      </c>
      <c r="AJ22" s="24"/>
      <c r="AK22" s="25">
        <f t="shared" si="15"/>
        <v>0</v>
      </c>
      <c r="AL22" s="24"/>
      <c r="AM22" s="25">
        <f t="shared" si="16"/>
        <v>0</v>
      </c>
      <c r="AN22" s="24"/>
      <c r="AO22" s="25">
        <f t="shared" si="17"/>
        <v>0</v>
      </c>
      <c r="AP22" s="24"/>
      <c r="AQ22" s="25">
        <f t="shared" si="18"/>
        <v>0</v>
      </c>
      <c r="AR22" s="24">
        <v>1</v>
      </c>
      <c r="AS22" s="25">
        <f t="shared" si="19"/>
        <v>8.333333333333334</v>
      </c>
      <c r="AT22" s="24">
        <v>1</v>
      </c>
      <c r="AU22" s="25">
        <f t="shared" si="20"/>
        <v>9.090909090909092</v>
      </c>
      <c r="AV22" s="24">
        <v>1</v>
      </c>
      <c r="AW22" s="25">
        <f t="shared" si="21"/>
        <v>9.090909090909092</v>
      </c>
      <c r="AX22" s="24">
        <v>1</v>
      </c>
      <c r="AY22" s="25">
        <f t="shared" si="22"/>
        <v>10</v>
      </c>
      <c r="AZ22" s="24">
        <v>1</v>
      </c>
      <c r="BA22" s="25">
        <f t="shared" si="23"/>
        <v>10</v>
      </c>
      <c r="BB22" s="24">
        <v>1</v>
      </c>
      <c r="BC22" s="25">
        <f t="shared" si="24"/>
        <v>9.090909090909092</v>
      </c>
      <c r="BD22" s="24"/>
      <c r="BE22" s="25">
        <f t="shared" si="29"/>
        <v>0</v>
      </c>
      <c r="BF22" s="24">
        <v>1</v>
      </c>
      <c r="BG22" s="25">
        <v>8.33</v>
      </c>
      <c r="BH22" s="24">
        <v>1</v>
      </c>
      <c r="BI22" s="25">
        <v>10</v>
      </c>
      <c r="BJ22" s="24">
        <v>1</v>
      </c>
      <c r="BK22" s="25">
        <v>10</v>
      </c>
      <c r="BL22" s="24">
        <v>1</v>
      </c>
      <c r="BM22" s="25">
        <v>10</v>
      </c>
      <c r="BN22" s="22">
        <f t="shared" si="26"/>
        <v>18</v>
      </c>
      <c r="BO22" s="23">
        <f t="shared" si="27"/>
        <v>156.31201798201798</v>
      </c>
      <c r="BP22" s="31"/>
      <c r="BQ22" s="34">
        <f t="shared" si="30"/>
        <v>156.31201798201798</v>
      </c>
      <c r="BR22" s="42"/>
      <c r="BS22" s="41"/>
      <c r="BT22" s="41"/>
    </row>
    <row r="23" spans="2:72" ht="24.75" customHeight="1">
      <c r="B23" s="21">
        <v>9</v>
      </c>
      <c r="C23" s="20" t="s">
        <v>37</v>
      </c>
      <c r="D23" s="19" t="s">
        <v>36</v>
      </c>
      <c r="E23" s="21">
        <v>1984</v>
      </c>
      <c r="F23" s="22"/>
      <c r="G23" s="23">
        <f t="shared" si="0"/>
        <v>0</v>
      </c>
      <c r="H23" s="22">
        <v>1</v>
      </c>
      <c r="I23" s="23">
        <f t="shared" si="1"/>
        <v>6.666666666666667</v>
      </c>
      <c r="J23" s="24">
        <v>1</v>
      </c>
      <c r="K23" s="25">
        <f t="shared" si="2"/>
        <v>8.333333333333334</v>
      </c>
      <c r="L23" s="24">
        <v>1</v>
      </c>
      <c r="M23" s="25">
        <f t="shared" si="3"/>
        <v>6.666666666666667</v>
      </c>
      <c r="N23" s="24"/>
      <c r="O23" s="25">
        <f t="shared" si="4"/>
        <v>0</v>
      </c>
      <c r="P23" s="24">
        <v>1</v>
      </c>
      <c r="Q23" s="25">
        <f t="shared" si="5"/>
        <v>7.142857142857143</v>
      </c>
      <c r="R23" s="24"/>
      <c r="S23" s="26">
        <f t="shared" si="6"/>
        <v>0</v>
      </c>
      <c r="T23" s="24"/>
      <c r="U23" s="26">
        <f t="shared" si="7"/>
        <v>0</v>
      </c>
      <c r="V23" s="24"/>
      <c r="W23" s="26">
        <f t="shared" si="8"/>
        <v>0</v>
      </c>
      <c r="X23" s="24"/>
      <c r="Y23" s="26">
        <f t="shared" si="9"/>
        <v>0</v>
      </c>
      <c r="Z23" s="24">
        <v>1</v>
      </c>
      <c r="AA23" s="26">
        <f t="shared" si="10"/>
        <v>7.6923076923076925</v>
      </c>
      <c r="AB23" s="24">
        <v>1</v>
      </c>
      <c r="AC23" s="26">
        <f t="shared" si="11"/>
        <v>7.6923076923076925</v>
      </c>
      <c r="AD23" s="24"/>
      <c r="AE23" s="26">
        <f t="shared" si="12"/>
        <v>0</v>
      </c>
      <c r="AF23" s="24">
        <v>1</v>
      </c>
      <c r="AG23" s="26">
        <f t="shared" si="13"/>
        <v>9.090909090909092</v>
      </c>
      <c r="AH23" s="24"/>
      <c r="AI23" s="26">
        <f t="shared" si="14"/>
        <v>0</v>
      </c>
      <c r="AJ23" s="24"/>
      <c r="AK23" s="25">
        <f t="shared" si="15"/>
        <v>0</v>
      </c>
      <c r="AL23" s="24"/>
      <c r="AM23" s="25">
        <f t="shared" si="16"/>
        <v>0</v>
      </c>
      <c r="AN23" s="24"/>
      <c r="AO23" s="25">
        <f t="shared" si="17"/>
        <v>0</v>
      </c>
      <c r="AP23" s="24"/>
      <c r="AQ23" s="25">
        <f t="shared" si="18"/>
        <v>0</v>
      </c>
      <c r="AR23" s="24">
        <v>1</v>
      </c>
      <c r="AS23" s="25">
        <f t="shared" si="19"/>
        <v>8.333333333333334</v>
      </c>
      <c r="AT23" s="24">
        <v>1</v>
      </c>
      <c r="AU23" s="25">
        <f t="shared" si="20"/>
        <v>9.090909090909092</v>
      </c>
      <c r="AV23" s="24">
        <v>1</v>
      </c>
      <c r="AW23" s="25">
        <f t="shared" si="21"/>
        <v>9.090909090909092</v>
      </c>
      <c r="AX23" s="24">
        <v>1</v>
      </c>
      <c r="AY23" s="25">
        <f t="shared" si="22"/>
        <v>10</v>
      </c>
      <c r="AZ23" s="24">
        <v>1</v>
      </c>
      <c r="BA23" s="25">
        <f t="shared" si="23"/>
        <v>10</v>
      </c>
      <c r="BB23" s="24">
        <v>1</v>
      </c>
      <c r="BC23" s="25">
        <f t="shared" si="24"/>
        <v>9.090909090909092</v>
      </c>
      <c r="BD23" s="24"/>
      <c r="BE23" s="25">
        <f t="shared" si="29"/>
        <v>0</v>
      </c>
      <c r="BF23" s="24">
        <v>1</v>
      </c>
      <c r="BG23" s="25">
        <v>8.33</v>
      </c>
      <c r="BH23" s="24">
        <v>1</v>
      </c>
      <c r="BI23" s="25">
        <v>10</v>
      </c>
      <c r="BJ23" s="24">
        <v>1</v>
      </c>
      <c r="BK23" s="25">
        <v>10</v>
      </c>
      <c r="BL23" s="24">
        <v>1</v>
      </c>
      <c r="BM23" s="25">
        <v>10</v>
      </c>
      <c r="BN23" s="22">
        <f t="shared" si="26"/>
        <v>17</v>
      </c>
      <c r="BO23" s="23">
        <f t="shared" si="27"/>
        <v>147.22110889110888</v>
      </c>
      <c r="BP23" s="31"/>
      <c r="BQ23" s="34">
        <f t="shared" si="30"/>
        <v>147.22110889110888</v>
      </c>
      <c r="BR23" s="40"/>
      <c r="BS23" s="41"/>
      <c r="BT23" s="41"/>
    </row>
    <row r="24" spans="2:72" ht="24" customHeight="1">
      <c r="B24" s="21">
        <v>10</v>
      </c>
      <c r="C24" s="20" t="s">
        <v>38</v>
      </c>
      <c r="D24" s="21" t="s">
        <v>39</v>
      </c>
      <c r="E24" s="21">
        <v>1977</v>
      </c>
      <c r="F24" s="22"/>
      <c r="G24" s="23">
        <f t="shared" si="0"/>
        <v>0</v>
      </c>
      <c r="H24" s="22">
        <v>1</v>
      </c>
      <c r="I24" s="23">
        <f t="shared" si="1"/>
        <v>6.666666666666667</v>
      </c>
      <c r="J24" s="24">
        <v>1</v>
      </c>
      <c r="K24" s="25">
        <f t="shared" si="2"/>
        <v>8.333333333333334</v>
      </c>
      <c r="L24" s="24">
        <v>1</v>
      </c>
      <c r="M24" s="25">
        <f t="shared" si="3"/>
        <v>6.666666666666667</v>
      </c>
      <c r="N24" s="24"/>
      <c r="O24" s="25">
        <f t="shared" si="4"/>
        <v>0</v>
      </c>
      <c r="P24" s="24">
        <v>1</v>
      </c>
      <c r="Q24" s="25">
        <f t="shared" si="5"/>
        <v>7.142857142857143</v>
      </c>
      <c r="R24" s="24"/>
      <c r="S24" s="26">
        <f t="shared" si="6"/>
        <v>0</v>
      </c>
      <c r="T24" s="24"/>
      <c r="U24" s="26">
        <f t="shared" si="7"/>
        <v>0</v>
      </c>
      <c r="V24" s="24"/>
      <c r="W24" s="26">
        <f t="shared" si="8"/>
        <v>0</v>
      </c>
      <c r="X24" s="24"/>
      <c r="Y24" s="26">
        <f t="shared" si="9"/>
        <v>0</v>
      </c>
      <c r="Z24" s="24">
        <v>1</v>
      </c>
      <c r="AA24" s="26">
        <f t="shared" si="10"/>
        <v>7.6923076923076925</v>
      </c>
      <c r="AB24" s="24">
        <v>1</v>
      </c>
      <c r="AC24" s="26">
        <f t="shared" si="11"/>
        <v>7.6923076923076925</v>
      </c>
      <c r="AD24" s="24"/>
      <c r="AE24" s="26">
        <f t="shared" si="12"/>
        <v>0</v>
      </c>
      <c r="AF24" s="24">
        <v>1</v>
      </c>
      <c r="AG24" s="26">
        <f t="shared" si="13"/>
        <v>9.090909090909092</v>
      </c>
      <c r="AH24" s="24">
        <v>1</v>
      </c>
      <c r="AI24" s="26">
        <f t="shared" si="14"/>
        <v>16.666666666666668</v>
      </c>
      <c r="AJ24" s="24"/>
      <c r="AK24" s="25">
        <f t="shared" si="15"/>
        <v>0</v>
      </c>
      <c r="AL24" s="24"/>
      <c r="AM24" s="25">
        <f t="shared" si="16"/>
        <v>0</v>
      </c>
      <c r="AN24" s="24"/>
      <c r="AO24" s="25">
        <f t="shared" si="17"/>
        <v>0</v>
      </c>
      <c r="AP24" s="24"/>
      <c r="AQ24" s="25">
        <f t="shared" si="18"/>
        <v>0</v>
      </c>
      <c r="AR24" s="24">
        <v>1</v>
      </c>
      <c r="AS24" s="25">
        <f t="shared" si="19"/>
        <v>8.333333333333334</v>
      </c>
      <c r="AT24" s="24">
        <v>1</v>
      </c>
      <c r="AU24" s="25">
        <f t="shared" si="20"/>
        <v>9.090909090909092</v>
      </c>
      <c r="AV24" s="24"/>
      <c r="AW24" s="25">
        <f t="shared" si="21"/>
        <v>0</v>
      </c>
      <c r="AX24" s="24">
        <v>1</v>
      </c>
      <c r="AY24" s="25">
        <f t="shared" si="22"/>
        <v>10</v>
      </c>
      <c r="AZ24" s="24"/>
      <c r="BA24" s="25">
        <f t="shared" si="23"/>
        <v>0</v>
      </c>
      <c r="BB24" s="24">
        <v>1</v>
      </c>
      <c r="BC24" s="25">
        <f t="shared" si="24"/>
        <v>9.090909090909092</v>
      </c>
      <c r="BD24" s="24"/>
      <c r="BE24" s="25">
        <f t="shared" si="29"/>
        <v>0</v>
      </c>
      <c r="BF24" s="24">
        <v>1</v>
      </c>
      <c r="BG24" s="25">
        <v>8.33</v>
      </c>
      <c r="BH24" s="24">
        <v>1</v>
      </c>
      <c r="BI24" s="25">
        <v>10</v>
      </c>
      <c r="BJ24" s="24">
        <v>1</v>
      </c>
      <c r="BK24" s="25">
        <v>10</v>
      </c>
      <c r="BL24" s="24">
        <v>1</v>
      </c>
      <c r="BM24" s="25">
        <v>10</v>
      </c>
      <c r="BN24" s="22">
        <f t="shared" si="26"/>
        <v>16</v>
      </c>
      <c r="BO24" s="23">
        <f t="shared" si="27"/>
        <v>144.79686646686648</v>
      </c>
      <c r="BP24" s="31"/>
      <c r="BQ24" s="34">
        <f t="shared" si="30"/>
        <v>144.79686646686648</v>
      </c>
      <c r="BR24" s="40"/>
      <c r="BS24" s="41"/>
      <c r="BT24" s="41"/>
    </row>
    <row r="25" spans="2:72" ht="24.75" customHeight="1">
      <c r="B25" s="21">
        <v>11</v>
      </c>
      <c r="C25" s="20" t="s">
        <v>40</v>
      </c>
      <c r="D25" s="19" t="s">
        <v>36</v>
      </c>
      <c r="E25" s="21">
        <v>1987</v>
      </c>
      <c r="F25" s="22"/>
      <c r="G25" s="23">
        <f t="shared" si="0"/>
        <v>0</v>
      </c>
      <c r="H25" s="22">
        <v>1</v>
      </c>
      <c r="I25" s="23">
        <f t="shared" si="1"/>
        <v>6.666666666666667</v>
      </c>
      <c r="J25" s="24"/>
      <c r="K25" s="25">
        <f t="shared" si="2"/>
        <v>0</v>
      </c>
      <c r="L25" s="24">
        <v>1</v>
      </c>
      <c r="M25" s="25">
        <f t="shared" si="3"/>
        <v>6.666666666666667</v>
      </c>
      <c r="N25" s="24"/>
      <c r="O25" s="25">
        <f t="shared" si="4"/>
        <v>0</v>
      </c>
      <c r="P25" s="24">
        <v>1</v>
      </c>
      <c r="Q25" s="25">
        <f t="shared" si="5"/>
        <v>7.142857142857143</v>
      </c>
      <c r="R25" s="24"/>
      <c r="S25" s="26">
        <f t="shared" si="6"/>
        <v>0</v>
      </c>
      <c r="T25" s="24"/>
      <c r="U25" s="26">
        <f t="shared" si="7"/>
        <v>0</v>
      </c>
      <c r="V25" s="24"/>
      <c r="W25" s="26">
        <f t="shared" si="8"/>
        <v>0</v>
      </c>
      <c r="X25" s="24"/>
      <c r="Y25" s="26">
        <f t="shared" si="9"/>
        <v>0</v>
      </c>
      <c r="Z25" s="24">
        <v>1</v>
      </c>
      <c r="AA25" s="26">
        <f t="shared" si="10"/>
        <v>7.6923076923076925</v>
      </c>
      <c r="AB25" s="24">
        <v>1</v>
      </c>
      <c r="AC25" s="26">
        <f t="shared" si="11"/>
        <v>7.6923076923076925</v>
      </c>
      <c r="AD25" s="24"/>
      <c r="AE25" s="26">
        <f t="shared" si="12"/>
        <v>0</v>
      </c>
      <c r="AF25" s="24">
        <v>1</v>
      </c>
      <c r="AG25" s="26">
        <f t="shared" si="13"/>
        <v>9.090909090909092</v>
      </c>
      <c r="AH25" s="24"/>
      <c r="AI25" s="26">
        <f t="shared" si="14"/>
        <v>0</v>
      </c>
      <c r="AJ25" s="24"/>
      <c r="AK25" s="25">
        <f t="shared" si="15"/>
        <v>0</v>
      </c>
      <c r="AL25" s="24"/>
      <c r="AM25" s="25">
        <f t="shared" si="16"/>
        <v>0</v>
      </c>
      <c r="AN25" s="24"/>
      <c r="AO25" s="25">
        <f t="shared" si="17"/>
        <v>0</v>
      </c>
      <c r="AP25" s="24"/>
      <c r="AQ25" s="25">
        <f t="shared" si="18"/>
        <v>0</v>
      </c>
      <c r="AR25" s="24">
        <v>1</v>
      </c>
      <c r="AS25" s="25">
        <f t="shared" si="19"/>
        <v>8.333333333333334</v>
      </c>
      <c r="AT25" s="24">
        <v>1</v>
      </c>
      <c r="AU25" s="25">
        <f t="shared" si="20"/>
        <v>9.090909090909092</v>
      </c>
      <c r="AV25" s="24">
        <v>1</v>
      </c>
      <c r="AW25" s="25">
        <f t="shared" si="21"/>
        <v>9.090909090909092</v>
      </c>
      <c r="AX25" s="24">
        <v>1</v>
      </c>
      <c r="AY25" s="25">
        <f t="shared" si="22"/>
        <v>10</v>
      </c>
      <c r="AZ25" s="24">
        <v>1</v>
      </c>
      <c r="BA25" s="25">
        <f t="shared" si="23"/>
        <v>10</v>
      </c>
      <c r="BB25" s="24">
        <v>1</v>
      </c>
      <c r="BC25" s="25">
        <f t="shared" si="24"/>
        <v>9.090909090909092</v>
      </c>
      <c r="BD25" s="24"/>
      <c r="BE25" s="25">
        <f t="shared" si="29"/>
        <v>0</v>
      </c>
      <c r="BF25" s="24">
        <v>1</v>
      </c>
      <c r="BG25" s="25">
        <v>8.33</v>
      </c>
      <c r="BH25" s="24">
        <v>1</v>
      </c>
      <c r="BI25" s="25">
        <v>10</v>
      </c>
      <c r="BJ25" s="24">
        <v>1</v>
      </c>
      <c r="BK25" s="25">
        <v>10</v>
      </c>
      <c r="BL25" s="24">
        <v>1</v>
      </c>
      <c r="BM25" s="25">
        <v>10</v>
      </c>
      <c r="BN25" s="22">
        <f t="shared" si="26"/>
        <v>16</v>
      </c>
      <c r="BO25" s="23">
        <f t="shared" si="27"/>
        <v>138.88777555777554</v>
      </c>
      <c r="BP25" s="31"/>
      <c r="BQ25" s="34">
        <f t="shared" si="30"/>
        <v>138.88777555777554</v>
      </c>
      <c r="BR25" s="40"/>
      <c r="BS25" s="41"/>
      <c r="BT25" s="41"/>
    </row>
    <row r="26" spans="2:72" ht="24.75" customHeight="1">
      <c r="B26" s="21">
        <v>12</v>
      </c>
      <c r="C26" s="20" t="s">
        <v>41</v>
      </c>
      <c r="D26" s="19" t="s">
        <v>36</v>
      </c>
      <c r="E26" s="21">
        <v>1985</v>
      </c>
      <c r="F26" s="22">
        <v>1</v>
      </c>
      <c r="G26" s="23">
        <f t="shared" si="0"/>
        <v>10</v>
      </c>
      <c r="H26" s="22">
        <v>1</v>
      </c>
      <c r="I26" s="23">
        <f t="shared" si="1"/>
        <v>6.666666666666667</v>
      </c>
      <c r="J26" s="24"/>
      <c r="K26" s="25">
        <f t="shared" si="2"/>
        <v>0</v>
      </c>
      <c r="L26" s="24">
        <v>1</v>
      </c>
      <c r="M26" s="25">
        <f t="shared" si="3"/>
        <v>6.666666666666667</v>
      </c>
      <c r="N26" s="24">
        <v>1</v>
      </c>
      <c r="O26" s="25">
        <f t="shared" si="4"/>
        <v>9.090909090909092</v>
      </c>
      <c r="P26" s="24">
        <v>1</v>
      </c>
      <c r="Q26" s="25">
        <f t="shared" si="5"/>
        <v>7.142857142857143</v>
      </c>
      <c r="R26" s="24"/>
      <c r="S26" s="26">
        <f t="shared" si="6"/>
        <v>0</v>
      </c>
      <c r="T26" s="24"/>
      <c r="U26" s="26">
        <f t="shared" si="7"/>
        <v>0</v>
      </c>
      <c r="V26" s="24"/>
      <c r="W26" s="26">
        <f t="shared" si="8"/>
        <v>0</v>
      </c>
      <c r="X26" s="24"/>
      <c r="Y26" s="26">
        <f t="shared" si="9"/>
        <v>0</v>
      </c>
      <c r="Z26" s="24"/>
      <c r="AA26" s="26">
        <f t="shared" si="10"/>
        <v>0</v>
      </c>
      <c r="AB26" s="24"/>
      <c r="AC26" s="26">
        <f t="shared" si="11"/>
        <v>0</v>
      </c>
      <c r="AD26" s="24"/>
      <c r="AE26" s="26">
        <f t="shared" si="12"/>
        <v>0</v>
      </c>
      <c r="AF26" s="24"/>
      <c r="AG26" s="26">
        <f t="shared" si="13"/>
        <v>0</v>
      </c>
      <c r="AH26" s="24"/>
      <c r="AI26" s="26">
        <f t="shared" si="14"/>
        <v>0</v>
      </c>
      <c r="AJ26" s="24"/>
      <c r="AK26" s="25">
        <f t="shared" si="15"/>
        <v>0</v>
      </c>
      <c r="AL26" s="24"/>
      <c r="AM26" s="25">
        <f t="shared" si="16"/>
        <v>0</v>
      </c>
      <c r="AN26" s="24"/>
      <c r="AO26" s="25">
        <f t="shared" si="17"/>
        <v>0</v>
      </c>
      <c r="AP26" s="24"/>
      <c r="AQ26" s="25">
        <f t="shared" si="18"/>
        <v>0</v>
      </c>
      <c r="AR26" s="24">
        <v>1</v>
      </c>
      <c r="AS26" s="25">
        <f t="shared" si="19"/>
        <v>8.333333333333334</v>
      </c>
      <c r="AT26" s="24">
        <v>1</v>
      </c>
      <c r="AU26" s="25">
        <f t="shared" si="20"/>
        <v>9.090909090909092</v>
      </c>
      <c r="AV26" s="24">
        <v>1</v>
      </c>
      <c r="AW26" s="25">
        <f t="shared" si="21"/>
        <v>9.090909090909092</v>
      </c>
      <c r="AX26" s="24">
        <v>1</v>
      </c>
      <c r="AY26" s="25">
        <f t="shared" si="22"/>
        <v>10</v>
      </c>
      <c r="AZ26" s="24">
        <v>1</v>
      </c>
      <c r="BA26" s="25">
        <f t="shared" si="23"/>
        <v>10</v>
      </c>
      <c r="BB26" s="24">
        <v>1</v>
      </c>
      <c r="BC26" s="25">
        <f t="shared" si="24"/>
        <v>9.090909090909092</v>
      </c>
      <c r="BD26" s="24"/>
      <c r="BE26" s="25">
        <f t="shared" si="29"/>
        <v>0</v>
      </c>
      <c r="BF26" s="24">
        <v>1</v>
      </c>
      <c r="BG26" s="25">
        <v>8.33</v>
      </c>
      <c r="BH26" s="24"/>
      <c r="BI26" s="25">
        <f aca="true" t="shared" si="31" ref="BI26:BI31">IF(BH26=1,$BC$32,0)</f>
        <v>0</v>
      </c>
      <c r="BJ26" s="24"/>
      <c r="BK26" s="25">
        <f aca="true" t="shared" si="32" ref="BK26:BK31">IF(BJ26=1,$BC$32,0)</f>
        <v>0</v>
      </c>
      <c r="BL26" s="24"/>
      <c r="BM26" s="25">
        <f aca="true" t="shared" si="33" ref="BM26:BM31">IF(BL26=1,$BC$32,0)</f>
        <v>0</v>
      </c>
      <c r="BN26" s="22">
        <f t="shared" si="26"/>
        <v>12</v>
      </c>
      <c r="BO26" s="23">
        <f t="shared" si="27"/>
        <v>103.5031601731602</v>
      </c>
      <c r="BP26" s="31"/>
      <c r="BQ26" s="34">
        <f t="shared" si="30"/>
        <v>103.5031601731602</v>
      </c>
      <c r="BR26" s="40"/>
      <c r="BS26" s="41"/>
      <c r="BT26" s="41"/>
    </row>
    <row r="27" spans="2:72" ht="24" customHeight="1">
      <c r="B27" s="21">
        <v>13</v>
      </c>
      <c r="C27" s="20" t="s">
        <v>42</v>
      </c>
      <c r="D27" s="21" t="s">
        <v>43</v>
      </c>
      <c r="E27" s="21">
        <v>1987</v>
      </c>
      <c r="F27" s="22">
        <v>1</v>
      </c>
      <c r="G27" s="23">
        <f t="shared" si="0"/>
        <v>10</v>
      </c>
      <c r="H27" s="22">
        <v>1</v>
      </c>
      <c r="I27" s="23">
        <f t="shared" si="1"/>
        <v>6.666666666666667</v>
      </c>
      <c r="J27" s="24">
        <v>1</v>
      </c>
      <c r="K27" s="25">
        <f t="shared" si="2"/>
        <v>8.333333333333334</v>
      </c>
      <c r="L27" s="24">
        <v>1</v>
      </c>
      <c r="M27" s="25">
        <f t="shared" si="3"/>
        <v>6.666666666666667</v>
      </c>
      <c r="N27" s="24">
        <v>1</v>
      </c>
      <c r="O27" s="25">
        <f t="shared" si="4"/>
        <v>9.090909090909092</v>
      </c>
      <c r="P27" s="24">
        <v>1</v>
      </c>
      <c r="Q27" s="25">
        <f t="shared" si="5"/>
        <v>7.142857142857143</v>
      </c>
      <c r="R27" s="24"/>
      <c r="S27" s="26">
        <f t="shared" si="6"/>
        <v>0</v>
      </c>
      <c r="T27" s="24"/>
      <c r="U27" s="26">
        <f t="shared" si="7"/>
        <v>0</v>
      </c>
      <c r="V27" s="24">
        <v>1</v>
      </c>
      <c r="W27" s="26">
        <f t="shared" si="8"/>
        <v>14.285714285714286</v>
      </c>
      <c r="X27" s="24"/>
      <c r="Y27" s="26">
        <f t="shared" si="9"/>
        <v>0</v>
      </c>
      <c r="Z27" s="24">
        <v>1</v>
      </c>
      <c r="AA27" s="26">
        <f t="shared" si="10"/>
        <v>7.6923076923076925</v>
      </c>
      <c r="AB27" s="24">
        <v>1</v>
      </c>
      <c r="AC27" s="26">
        <f t="shared" si="11"/>
        <v>7.6923076923076925</v>
      </c>
      <c r="AD27" s="24">
        <v>1</v>
      </c>
      <c r="AE27" s="26">
        <f t="shared" si="12"/>
        <v>14.285714285714286</v>
      </c>
      <c r="AF27" s="24"/>
      <c r="AG27" s="26">
        <f t="shared" si="13"/>
        <v>0</v>
      </c>
      <c r="AH27" s="24"/>
      <c r="AI27" s="26">
        <f t="shared" si="14"/>
        <v>0</v>
      </c>
      <c r="AJ27" s="24"/>
      <c r="AK27" s="25">
        <f t="shared" si="15"/>
        <v>0</v>
      </c>
      <c r="AL27" s="24"/>
      <c r="AM27" s="25">
        <f t="shared" si="16"/>
        <v>0</v>
      </c>
      <c r="AN27" s="24"/>
      <c r="AO27" s="25">
        <f t="shared" si="17"/>
        <v>0</v>
      </c>
      <c r="AP27" s="24"/>
      <c r="AQ27" s="25">
        <f t="shared" si="18"/>
        <v>0</v>
      </c>
      <c r="AR27" s="24"/>
      <c r="AS27" s="25">
        <f t="shared" si="19"/>
        <v>0</v>
      </c>
      <c r="AT27" s="24"/>
      <c r="AU27" s="25">
        <f t="shared" si="20"/>
        <v>0</v>
      </c>
      <c r="AV27" s="24"/>
      <c r="AW27" s="25">
        <f t="shared" si="21"/>
        <v>0</v>
      </c>
      <c r="AX27" s="24"/>
      <c r="AY27" s="25">
        <f t="shared" si="22"/>
        <v>0</v>
      </c>
      <c r="AZ27" s="24"/>
      <c r="BA27" s="25">
        <f t="shared" si="23"/>
        <v>0</v>
      </c>
      <c r="BB27" s="24"/>
      <c r="BC27" s="25">
        <f t="shared" si="24"/>
        <v>0</v>
      </c>
      <c r="BD27" s="24"/>
      <c r="BE27" s="25">
        <f t="shared" si="29"/>
        <v>0</v>
      </c>
      <c r="BF27" s="24"/>
      <c r="BG27" s="25">
        <f aca="true" t="shared" si="34" ref="BG27:BG28">IF(BF27=1,$BC$32,0)</f>
        <v>0</v>
      </c>
      <c r="BH27" s="24"/>
      <c r="BI27" s="25">
        <f t="shared" si="31"/>
        <v>0</v>
      </c>
      <c r="BJ27" s="24"/>
      <c r="BK27" s="25">
        <f t="shared" si="32"/>
        <v>0</v>
      </c>
      <c r="BL27" s="24"/>
      <c r="BM27" s="25">
        <f t="shared" si="33"/>
        <v>0</v>
      </c>
      <c r="BN27" s="22">
        <f t="shared" si="26"/>
        <v>10</v>
      </c>
      <c r="BO27" s="23">
        <f t="shared" si="27"/>
        <v>91.85647685647686</v>
      </c>
      <c r="BP27" s="31"/>
      <c r="BQ27" s="34">
        <f t="shared" si="30"/>
        <v>91.85647685647686</v>
      </c>
      <c r="BR27" s="40"/>
      <c r="BS27" s="41"/>
      <c r="BT27" s="41"/>
    </row>
    <row r="28" spans="2:72" ht="23.25" customHeight="1">
      <c r="B28" s="21">
        <v>14</v>
      </c>
      <c r="C28" s="20" t="s">
        <v>44</v>
      </c>
      <c r="D28" s="19" t="s">
        <v>36</v>
      </c>
      <c r="E28" s="21">
        <v>1974</v>
      </c>
      <c r="F28" s="22">
        <v>1</v>
      </c>
      <c r="G28" s="23">
        <f t="shared" si="0"/>
        <v>10</v>
      </c>
      <c r="H28" s="22">
        <v>1</v>
      </c>
      <c r="I28" s="23">
        <f t="shared" si="1"/>
        <v>6.666666666666667</v>
      </c>
      <c r="J28" s="24">
        <v>1</v>
      </c>
      <c r="K28" s="25">
        <f t="shared" si="2"/>
        <v>8.333333333333334</v>
      </c>
      <c r="L28" s="24">
        <v>1</v>
      </c>
      <c r="M28" s="25">
        <f t="shared" si="3"/>
        <v>6.666666666666667</v>
      </c>
      <c r="N28" s="24">
        <v>1</v>
      </c>
      <c r="O28" s="25">
        <f t="shared" si="4"/>
        <v>9.090909090909092</v>
      </c>
      <c r="P28" s="24">
        <v>1</v>
      </c>
      <c r="Q28" s="25">
        <f t="shared" si="5"/>
        <v>7.142857142857143</v>
      </c>
      <c r="R28" s="24"/>
      <c r="S28" s="26">
        <f t="shared" si="6"/>
        <v>0</v>
      </c>
      <c r="T28" s="24"/>
      <c r="U28" s="26">
        <f t="shared" si="7"/>
        <v>0</v>
      </c>
      <c r="V28" s="24"/>
      <c r="W28" s="26">
        <f t="shared" si="8"/>
        <v>0</v>
      </c>
      <c r="X28" s="24"/>
      <c r="Y28" s="26">
        <f t="shared" si="9"/>
        <v>0</v>
      </c>
      <c r="Z28" s="24">
        <v>1</v>
      </c>
      <c r="AA28" s="26">
        <f t="shared" si="10"/>
        <v>7.6923076923076925</v>
      </c>
      <c r="AB28" s="24">
        <v>1</v>
      </c>
      <c r="AC28" s="26">
        <f t="shared" si="11"/>
        <v>7.6923076923076925</v>
      </c>
      <c r="AD28" s="24"/>
      <c r="AE28" s="26">
        <f t="shared" si="12"/>
        <v>0</v>
      </c>
      <c r="AF28" s="24">
        <v>1</v>
      </c>
      <c r="AG28" s="26">
        <f t="shared" si="13"/>
        <v>9.090909090909092</v>
      </c>
      <c r="AH28" s="24"/>
      <c r="AI28" s="26">
        <f t="shared" si="14"/>
        <v>0</v>
      </c>
      <c r="AJ28" s="24"/>
      <c r="AK28" s="25">
        <f t="shared" si="15"/>
        <v>0</v>
      </c>
      <c r="AL28" s="24"/>
      <c r="AM28" s="25">
        <f t="shared" si="16"/>
        <v>0</v>
      </c>
      <c r="AN28" s="24"/>
      <c r="AO28" s="25">
        <f t="shared" si="17"/>
        <v>0</v>
      </c>
      <c r="AP28" s="24"/>
      <c r="AQ28" s="25">
        <f t="shared" si="18"/>
        <v>0</v>
      </c>
      <c r="AR28" s="24"/>
      <c r="AS28" s="25">
        <f t="shared" si="19"/>
        <v>0</v>
      </c>
      <c r="AT28" s="24"/>
      <c r="AU28" s="25">
        <f t="shared" si="20"/>
        <v>0</v>
      </c>
      <c r="AV28" s="24"/>
      <c r="AW28" s="25">
        <f t="shared" si="21"/>
        <v>0</v>
      </c>
      <c r="AX28" s="24"/>
      <c r="AY28" s="25">
        <f t="shared" si="22"/>
        <v>0</v>
      </c>
      <c r="AZ28" s="24"/>
      <c r="BA28" s="25">
        <f t="shared" si="23"/>
        <v>0</v>
      </c>
      <c r="BB28" s="24"/>
      <c r="BC28" s="25">
        <f t="shared" si="24"/>
        <v>0</v>
      </c>
      <c r="BD28" s="24"/>
      <c r="BE28" s="25">
        <f t="shared" si="29"/>
        <v>0</v>
      </c>
      <c r="BF28" s="24"/>
      <c r="BG28" s="25">
        <f t="shared" si="34"/>
        <v>0</v>
      </c>
      <c r="BH28" s="24"/>
      <c r="BI28" s="25">
        <f t="shared" si="31"/>
        <v>0</v>
      </c>
      <c r="BJ28" s="24"/>
      <c r="BK28" s="25">
        <f t="shared" si="32"/>
        <v>0</v>
      </c>
      <c r="BL28" s="24"/>
      <c r="BM28" s="25">
        <f t="shared" si="33"/>
        <v>0</v>
      </c>
      <c r="BN28" s="22">
        <f t="shared" si="26"/>
        <v>9</v>
      </c>
      <c r="BO28" s="23">
        <f t="shared" si="27"/>
        <v>72.37595737595737</v>
      </c>
      <c r="BP28" s="31"/>
      <c r="BQ28" s="34">
        <f t="shared" si="30"/>
        <v>72.37595737595737</v>
      </c>
      <c r="BR28" s="40"/>
      <c r="BS28" s="41"/>
      <c r="BT28" s="41"/>
    </row>
    <row r="29" spans="2:72" ht="24" customHeight="1">
      <c r="B29" s="21">
        <v>15</v>
      </c>
      <c r="C29" s="43" t="s">
        <v>45</v>
      </c>
      <c r="D29" s="19" t="s">
        <v>46</v>
      </c>
      <c r="E29" s="19">
        <v>1985</v>
      </c>
      <c r="F29" s="22"/>
      <c r="G29" s="23">
        <f t="shared" si="0"/>
        <v>0</v>
      </c>
      <c r="H29" s="22">
        <v>1</v>
      </c>
      <c r="I29" s="23">
        <f t="shared" si="1"/>
        <v>6.666666666666667</v>
      </c>
      <c r="J29" s="24"/>
      <c r="K29" s="25">
        <f t="shared" si="2"/>
        <v>0</v>
      </c>
      <c r="L29" s="24">
        <v>1</v>
      </c>
      <c r="M29" s="25">
        <f t="shared" si="3"/>
        <v>6.666666666666667</v>
      </c>
      <c r="N29" s="24"/>
      <c r="O29" s="25">
        <f t="shared" si="4"/>
        <v>0</v>
      </c>
      <c r="P29" s="24"/>
      <c r="Q29" s="25">
        <f t="shared" si="5"/>
        <v>0</v>
      </c>
      <c r="R29" s="24"/>
      <c r="S29" s="26">
        <f t="shared" si="6"/>
        <v>0</v>
      </c>
      <c r="T29" s="24"/>
      <c r="U29" s="26">
        <f t="shared" si="7"/>
        <v>0</v>
      </c>
      <c r="V29" s="24"/>
      <c r="W29" s="26">
        <f t="shared" si="8"/>
        <v>0</v>
      </c>
      <c r="X29" s="24"/>
      <c r="Y29" s="26">
        <f t="shared" si="9"/>
        <v>0</v>
      </c>
      <c r="Z29" s="24"/>
      <c r="AA29" s="26">
        <f t="shared" si="10"/>
        <v>0</v>
      </c>
      <c r="AB29" s="24"/>
      <c r="AC29" s="26">
        <f t="shared" si="11"/>
        <v>0</v>
      </c>
      <c r="AD29" s="24"/>
      <c r="AE29" s="26">
        <f t="shared" si="12"/>
        <v>0</v>
      </c>
      <c r="AF29" s="24"/>
      <c r="AG29" s="26">
        <f t="shared" si="13"/>
        <v>0</v>
      </c>
      <c r="AH29" s="24"/>
      <c r="AI29" s="26">
        <f t="shared" si="14"/>
        <v>0</v>
      </c>
      <c r="AJ29" s="24"/>
      <c r="AK29" s="25">
        <f t="shared" si="15"/>
        <v>0</v>
      </c>
      <c r="AL29" s="24"/>
      <c r="AM29" s="25">
        <f t="shared" si="16"/>
        <v>0</v>
      </c>
      <c r="AN29" s="24"/>
      <c r="AO29" s="25">
        <f t="shared" si="17"/>
        <v>0</v>
      </c>
      <c r="AP29" s="24"/>
      <c r="AQ29" s="25">
        <f t="shared" si="18"/>
        <v>0</v>
      </c>
      <c r="AR29" s="24">
        <v>1</v>
      </c>
      <c r="AS29" s="25">
        <f t="shared" si="19"/>
        <v>8.333333333333334</v>
      </c>
      <c r="AT29" s="24">
        <v>1</v>
      </c>
      <c r="AU29" s="25">
        <f t="shared" si="20"/>
        <v>9.090909090909092</v>
      </c>
      <c r="AV29" s="24">
        <v>1</v>
      </c>
      <c r="AW29" s="25">
        <f t="shared" si="21"/>
        <v>9.090909090909092</v>
      </c>
      <c r="AX29" s="24"/>
      <c r="AY29" s="25">
        <f t="shared" si="22"/>
        <v>0</v>
      </c>
      <c r="AZ29" s="24">
        <v>1</v>
      </c>
      <c r="BA29" s="25">
        <f t="shared" si="23"/>
        <v>10</v>
      </c>
      <c r="BB29" s="24">
        <v>1</v>
      </c>
      <c r="BC29" s="25">
        <f t="shared" si="24"/>
        <v>9.090909090909092</v>
      </c>
      <c r="BD29" s="24"/>
      <c r="BE29" s="25">
        <f t="shared" si="29"/>
        <v>0</v>
      </c>
      <c r="BF29" s="24">
        <v>1</v>
      </c>
      <c r="BG29" s="25">
        <v>8.33</v>
      </c>
      <c r="BH29" s="24"/>
      <c r="BI29" s="25">
        <f t="shared" si="31"/>
        <v>0</v>
      </c>
      <c r="BJ29" s="24"/>
      <c r="BK29" s="25">
        <f t="shared" si="32"/>
        <v>0</v>
      </c>
      <c r="BL29" s="24"/>
      <c r="BM29" s="25">
        <f t="shared" si="33"/>
        <v>0</v>
      </c>
      <c r="BN29" s="22">
        <f t="shared" si="26"/>
        <v>8</v>
      </c>
      <c r="BO29" s="23">
        <f t="shared" si="27"/>
        <v>67.26939393939395</v>
      </c>
      <c r="BP29" s="31"/>
      <c r="BQ29" s="34">
        <f t="shared" si="30"/>
        <v>67.26939393939395</v>
      </c>
      <c r="BR29" s="40"/>
      <c r="BS29" s="41"/>
      <c r="BT29" s="41"/>
    </row>
    <row r="30" spans="2:72" ht="24.75" customHeight="1">
      <c r="B30" s="21">
        <v>16</v>
      </c>
      <c r="C30" s="20" t="s">
        <v>47</v>
      </c>
      <c r="D30" s="21" t="s">
        <v>39</v>
      </c>
      <c r="E30" s="21">
        <v>1978</v>
      </c>
      <c r="F30" s="22">
        <v>0</v>
      </c>
      <c r="G30" s="23">
        <f t="shared" si="0"/>
        <v>0</v>
      </c>
      <c r="H30" s="22">
        <v>0</v>
      </c>
      <c r="I30" s="23">
        <f t="shared" si="1"/>
        <v>0</v>
      </c>
      <c r="J30" s="24">
        <v>0</v>
      </c>
      <c r="K30" s="25">
        <f t="shared" si="2"/>
        <v>0</v>
      </c>
      <c r="L30" s="24">
        <v>0</v>
      </c>
      <c r="M30" s="25">
        <f t="shared" si="3"/>
        <v>0</v>
      </c>
      <c r="N30" s="24">
        <v>0</v>
      </c>
      <c r="O30" s="25">
        <f t="shared" si="4"/>
        <v>0</v>
      </c>
      <c r="P30" s="24"/>
      <c r="Q30" s="25">
        <f t="shared" si="5"/>
        <v>0</v>
      </c>
      <c r="R30" s="24"/>
      <c r="S30" s="26">
        <f t="shared" si="6"/>
        <v>0</v>
      </c>
      <c r="T30" s="24"/>
      <c r="U30" s="26">
        <f t="shared" si="7"/>
        <v>0</v>
      </c>
      <c r="V30" s="24">
        <v>0</v>
      </c>
      <c r="W30" s="26">
        <f t="shared" si="8"/>
        <v>0</v>
      </c>
      <c r="X30" s="24"/>
      <c r="Y30" s="26">
        <f t="shared" si="9"/>
        <v>0</v>
      </c>
      <c r="Z30" s="24"/>
      <c r="AA30" s="26">
        <f t="shared" si="10"/>
        <v>0</v>
      </c>
      <c r="AB30" s="24"/>
      <c r="AC30" s="26">
        <f t="shared" si="11"/>
        <v>0</v>
      </c>
      <c r="AD30" s="24"/>
      <c r="AE30" s="26">
        <f t="shared" si="12"/>
        <v>0</v>
      </c>
      <c r="AF30" s="24"/>
      <c r="AG30" s="26">
        <f t="shared" si="13"/>
        <v>0</v>
      </c>
      <c r="AH30" s="24"/>
      <c r="AI30" s="26">
        <f t="shared" si="14"/>
        <v>0</v>
      </c>
      <c r="AJ30" s="24"/>
      <c r="AK30" s="25">
        <f t="shared" si="15"/>
        <v>0</v>
      </c>
      <c r="AL30" s="24"/>
      <c r="AM30" s="25">
        <f t="shared" si="16"/>
        <v>0</v>
      </c>
      <c r="AN30" s="24"/>
      <c r="AO30" s="25">
        <f t="shared" si="17"/>
        <v>0</v>
      </c>
      <c r="AP30" s="24"/>
      <c r="AQ30" s="25">
        <f t="shared" si="18"/>
        <v>0</v>
      </c>
      <c r="AR30" s="24"/>
      <c r="AS30" s="25">
        <f t="shared" si="19"/>
        <v>0</v>
      </c>
      <c r="AT30" s="24"/>
      <c r="AU30" s="25">
        <f t="shared" si="20"/>
        <v>0</v>
      </c>
      <c r="AV30" s="24"/>
      <c r="AW30" s="25">
        <f t="shared" si="21"/>
        <v>0</v>
      </c>
      <c r="AX30" s="24"/>
      <c r="AY30" s="25">
        <f t="shared" si="22"/>
        <v>0</v>
      </c>
      <c r="AZ30" s="24"/>
      <c r="BA30" s="25">
        <f t="shared" si="23"/>
        <v>0</v>
      </c>
      <c r="BB30" s="24"/>
      <c r="BC30" s="25">
        <f t="shared" si="24"/>
        <v>0</v>
      </c>
      <c r="BD30" s="24"/>
      <c r="BE30" s="25">
        <f t="shared" si="29"/>
        <v>0</v>
      </c>
      <c r="BF30" s="24"/>
      <c r="BG30" s="25">
        <f aca="true" t="shared" si="35" ref="BG30:BG31">IF(BF30=1,$BC$32,0)</f>
        <v>0</v>
      </c>
      <c r="BH30" s="24"/>
      <c r="BI30" s="25">
        <f t="shared" si="31"/>
        <v>0</v>
      </c>
      <c r="BJ30" s="24"/>
      <c r="BK30" s="25">
        <f t="shared" si="32"/>
        <v>0</v>
      </c>
      <c r="BL30" s="24"/>
      <c r="BM30" s="25">
        <f t="shared" si="33"/>
        <v>0</v>
      </c>
      <c r="BN30" s="22">
        <f t="shared" si="26"/>
        <v>0</v>
      </c>
      <c r="BO30" s="23">
        <f t="shared" si="27"/>
        <v>0</v>
      </c>
      <c r="BP30" s="31"/>
      <c r="BQ30" s="34">
        <f t="shared" si="30"/>
        <v>0</v>
      </c>
      <c r="BR30" s="40"/>
      <c r="BS30" s="41"/>
      <c r="BT30" s="41"/>
    </row>
    <row r="31" spans="2:72" ht="23.25" customHeight="1">
      <c r="B31" s="21">
        <v>17</v>
      </c>
      <c r="C31" s="20" t="s">
        <v>48</v>
      </c>
      <c r="D31" s="21" t="s">
        <v>22</v>
      </c>
      <c r="E31" s="21"/>
      <c r="F31" s="22"/>
      <c r="G31" s="23">
        <f t="shared" si="0"/>
        <v>0</v>
      </c>
      <c r="H31" s="22"/>
      <c r="I31" s="23">
        <f t="shared" si="1"/>
        <v>0</v>
      </c>
      <c r="J31" s="24"/>
      <c r="K31" s="25">
        <f t="shared" si="2"/>
        <v>0</v>
      </c>
      <c r="L31" s="24"/>
      <c r="M31" s="25">
        <f t="shared" si="3"/>
        <v>0</v>
      </c>
      <c r="N31" s="24"/>
      <c r="O31" s="25">
        <f t="shared" si="4"/>
        <v>0</v>
      </c>
      <c r="P31" s="24"/>
      <c r="Q31" s="25">
        <f t="shared" si="5"/>
        <v>0</v>
      </c>
      <c r="R31" s="24"/>
      <c r="S31" s="26">
        <f t="shared" si="6"/>
        <v>0</v>
      </c>
      <c r="T31" s="24"/>
      <c r="U31" s="26">
        <f t="shared" si="7"/>
        <v>0</v>
      </c>
      <c r="V31" s="24"/>
      <c r="W31" s="26">
        <f t="shared" si="8"/>
        <v>0</v>
      </c>
      <c r="X31" s="24"/>
      <c r="Y31" s="26">
        <f t="shared" si="9"/>
        <v>0</v>
      </c>
      <c r="Z31" s="24"/>
      <c r="AA31" s="26">
        <f t="shared" si="10"/>
        <v>0</v>
      </c>
      <c r="AB31" s="24"/>
      <c r="AC31" s="26">
        <f t="shared" si="11"/>
        <v>0</v>
      </c>
      <c r="AD31" s="24"/>
      <c r="AE31" s="26">
        <f t="shared" si="12"/>
        <v>0</v>
      </c>
      <c r="AF31" s="24"/>
      <c r="AG31" s="26">
        <f t="shared" si="13"/>
        <v>0</v>
      </c>
      <c r="AH31" s="24"/>
      <c r="AI31" s="26">
        <f t="shared" si="14"/>
        <v>0</v>
      </c>
      <c r="AJ31" s="24"/>
      <c r="AK31" s="25">
        <f t="shared" si="15"/>
        <v>0</v>
      </c>
      <c r="AL31" s="24"/>
      <c r="AM31" s="25">
        <f t="shared" si="16"/>
        <v>0</v>
      </c>
      <c r="AN31" s="24"/>
      <c r="AO31" s="25">
        <f t="shared" si="17"/>
        <v>0</v>
      </c>
      <c r="AP31" s="24"/>
      <c r="AQ31" s="25">
        <f t="shared" si="18"/>
        <v>0</v>
      </c>
      <c r="AR31" s="24"/>
      <c r="AS31" s="25">
        <f t="shared" si="19"/>
        <v>0</v>
      </c>
      <c r="AT31" s="24"/>
      <c r="AU31" s="25">
        <f t="shared" si="20"/>
        <v>0</v>
      </c>
      <c r="AV31" s="24"/>
      <c r="AW31" s="25">
        <f t="shared" si="21"/>
        <v>0</v>
      </c>
      <c r="AX31" s="24"/>
      <c r="AY31" s="25">
        <f t="shared" si="22"/>
        <v>0</v>
      </c>
      <c r="AZ31" s="24"/>
      <c r="BA31" s="25">
        <f t="shared" si="23"/>
        <v>0</v>
      </c>
      <c r="BB31" s="24"/>
      <c r="BC31" s="25">
        <f t="shared" si="24"/>
        <v>0</v>
      </c>
      <c r="BD31" s="24"/>
      <c r="BE31" s="25">
        <f t="shared" si="29"/>
        <v>0</v>
      </c>
      <c r="BF31" s="24"/>
      <c r="BG31" s="25">
        <f t="shared" si="35"/>
        <v>0</v>
      </c>
      <c r="BH31" s="24"/>
      <c r="BI31" s="25">
        <f t="shared" si="31"/>
        <v>0</v>
      </c>
      <c r="BJ31" s="24"/>
      <c r="BK31" s="25">
        <f t="shared" si="32"/>
        <v>0</v>
      </c>
      <c r="BL31" s="24"/>
      <c r="BM31" s="25">
        <f t="shared" si="33"/>
        <v>0</v>
      </c>
      <c r="BN31" s="22">
        <f t="shared" si="26"/>
        <v>0</v>
      </c>
      <c r="BO31" s="23">
        <f t="shared" si="27"/>
        <v>0</v>
      </c>
      <c r="BP31" s="31"/>
      <c r="BQ31" s="34">
        <f t="shared" si="30"/>
        <v>0</v>
      </c>
      <c r="BR31" s="40"/>
      <c r="BS31" s="41"/>
      <c r="BT31" s="41"/>
    </row>
    <row r="32" spans="2:72" ht="28.5" customHeight="1" hidden="1">
      <c r="B32" s="44">
        <v>18</v>
      </c>
      <c r="C32" s="45"/>
      <c r="D32" s="46"/>
      <c r="E32" s="47"/>
      <c r="F32" s="48">
        <f>SUM(F15:F31)</f>
        <v>10</v>
      </c>
      <c r="G32" s="49">
        <f>100/F32</f>
        <v>10</v>
      </c>
      <c r="H32" s="50">
        <f>SUM(H15:H31)</f>
        <v>15</v>
      </c>
      <c r="I32" s="49">
        <f>100/H32</f>
        <v>6.666666666666667</v>
      </c>
      <c r="J32" s="50">
        <f>SUM(J15:J31)</f>
        <v>12</v>
      </c>
      <c r="K32" s="49">
        <f>100/J32</f>
        <v>8.333333333333334</v>
      </c>
      <c r="L32" s="50">
        <f>SUM(L15:L31)</f>
        <v>15</v>
      </c>
      <c r="M32" s="49">
        <f>100/L32</f>
        <v>6.666666666666667</v>
      </c>
      <c r="N32" s="50">
        <f>SUM(N15:N31)</f>
        <v>11</v>
      </c>
      <c r="O32" s="49">
        <f>100/N32</f>
        <v>9.090909090909092</v>
      </c>
      <c r="P32" s="50">
        <f>SUM(P15:P31)</f>
        <v>14</v>
      </c>
      <c r="Q32" s="49">
        <f>100/P32</f>
        <v>7.142857142857143</v>
      </c>
      <c r="R32" s="50">
        <f>SUM(R15:R31)</f>
        <v>5</v>
      </c>
      <c r="S32" s="49">
        <f>100/R32</f>
        <v>20</v>
      </c>
      <c r="T32" s="50">
        <f>SUM(T15:T31)</f>
        <v>4</v>
      </c>
      <c r="U32" s="49">
        <f>100/T32</f>
        <v>25</v>
      </c>
      <c r="V32" s="50">
        <f>SUM(V15:V31)</f>
        <v>7</v>
      </c>
      <c r="W32" s="49">
        <f>100/V32</f>
        <v>14.285714285714286</v>
      </c>
      <c r="X32" s="50">
        <f>SUM(X15:X31)</f>
        <v>6</v>
      </c>
      <c r="Y32" s="49">
        <f>100/X32</f>
        <v>16.666666666666668</v>
      </c>
      <c r="Z32" s="50">
        <f>SUM(Z15:Z31)</f>
        <v>13</v>
      </c>
      <c r="AA32" s="49">
        <f>100/Z32</f>
        <v>7.6923076923076925</v>
      </c>
      <c r="AB32" s="50">
        <f>SUM(AB15:AB31)</f>
        <v>13</v>
      </c>
      <c r="AC32" s="49">
        <f>100/AB32</f>
        <v>7.6923076923076925</v>
      </c>
      <c r="AD32" s="50">
        <f>SUM(AD15:AD31)</f>
        <v>7</v>
      </c>
      <c r="AE32" s="49">
        <f>100/AD32</f>
        <v>14.285714285714286</v>
      </c>
      <c r="AF32" s="50">
        <f>SUM(AF15:AF31)</f>
        <v>11</v>
      </c>
      <c r="AG32" s="49">
        <f>100/AF32</f>
        <v>9.090909090909092</v>
      </c>
      <c r="AH32" s="50">
        <f>SUM(AH15:AH31)</f>
        <v>6</v>
      </c>
      <c r="AI32" s="49">
        <f>100/AH32</f>
        <v>16.666666666666668</v>
      </c>
      <c r="AJ32" s="50">
        <f>SUM(AJ15:AJ31)</f>
        <v>6</v>
      </c>
      <c r="AK32" s="49">
        <f>100/AJ32</f>
        <v>16.666666666666668</v>
      </c>
      <c r="AL32" s="50">
        <f>SUM(AL15:AL31)</f>
        <v>0</v>
      </c>
      <c r="AM32" s="49" t="e">
        <f>100/AL32</f>
        <v>#DIV/0!</v>
      </c>
      <c r="AN32" s="50">
        <f>SUM(AN15:AN31)</f>
        <v>1</v>
      </c>
      <c r="AO32" s="49">
        <f>100/AN32</f>
        <v>100</v>
      </c>
      <c r="AP32" s="50">
        <f>SUM(AP15:AP31)</f>
        <v>2</v>
      </c>
      <c r="AQ32" s="49">
        <f>100/AP32</f>
        <v>50</v>
      </c>
      <c r="AR32" s="50">
        <f>SUM(AR15:AR31)</f>
        <v>12</v>
      </c>
      <c r="AS32" s="49">
        <f>100/AR32</f>
        <v>8.333333333333334</v>
      </c>
      <c r="AT32" s="50">
        <f>SUM(AT15:AT31)</f>
        <v>11</v>
      </c>
      <c r="AU32" s="49">
        <f>100/AT32</f>
        <v>9.090909090909092</v>
      </c>
      <c r="AV32" s="50">
        <f>SUM(AV15:AV31)</f>
        <v>11</v>
      </c>
      <c r="AW32" s="49">
        <f>100/AV32</f>
        <v>9.090909090909092</v>
      </c>
      <c r="AX32" s="50">
        <f>SUM(AX15:AX31)</f>
        <v>10</v>
      </c>
      <c r="AY32" s="49">
        <f>100/AX32</f>
        <v>10</v>
      </c>
      <c r="AZ32" s="50">
        <f>SUM(AZ15:AZ31)</f>
        <v>10</v>
      </c>
      <c r="BA32" s="49">
        <f>100/AZ32</f>
        <v>10</v>
      </c>
      <c r="BB32" s="50">
        <f>SUM(BB15:BB31)</f>
        <v>11</v>
      </c>
      <c r="BC32" s="49">
        <f>100/BB32</f>
        <v>9.090909090909092</v>
      </c>
      <c r="BD32" s="50">
        <f>SUM(BD15:BD31)</f>
        <v>2</v>
      </c>
      <c r="BE32" s="49">
        <f>100/BD32</f>
        <v>50</v>
      </c>
      <c r="BF32" s="50">
        <f>SUM(BF15:BF31)</f>
        <v>12</v>
      </c>
      <c r="BG32" s="49">
        <f>100/BF32</f>
        <v>8.333333333333334</v>
      </c>
      <c r="BH32" s="50">
        <f>SUM(BH15:BH31)</f>
        <v>10</v>
      </c>
      <c r="BI32" s="49">
        <f>100/BH32</f>
        <v>10</v>
      </c>
      <c r="BJ32" s="50">
        <f>SUM(BJ15:BJ31)</f>
        <v>10</v>
      </c>
      <c r="BK32" s="49">
        <f>100/BJ32</f>
        <v>10</v>
      </c>
      <c r="BL32" s="50">
        <f>SUM(BL15:BL31)</f>
        <v>10</v>
      </c>
      <c r="BM32" s="49">
        <f>100/BL32</f>
        <v>10</v>
      </c>
      <c r="BN32" s="50">
        <f>SUM(BN15:BN31)</f>
        <v>267</v>
      </c>
      <c r="BO32" s="51">
        <f>SUM(BO15:BO31)</f>
        <v>2899.96</v>
      </c>
      <c r="BP32" s="52"/>
      <c r="BQ32" s="53"/>
      <c r="BR32" s="54"/>
      <c r="BS32" s="41"/>
      <c r="BT32" s="41"/>
    </row>
    <row r="33" spans="2:72" ht="23.25" customHeight="1">
      <c r="B33" s="21">
        <v>19</v>
      </c>
      <c r="C33" s="43" t="s">
        <v>49</v>
      </c>
      <c r="D33" s="19" t="s">
        <v>36</v>
      </c>
      <c r="E33" s="36">
        <v>1990</v>
      </c>
      <c r="F33" s="55"/>
      <c r="G33" s="23">
        <v>0</v>
      </c>
      <c r="H33" s="23"/>
      <c r="I33" s="23">
        <v>0</v>
      </c>
      <c r="J33" s="23"/>
      <c r="K33" s="23">
        <v>0</v>
      </c>
      <c r="L33" s="23"/>
      <c r="M33" s="23">
        <v>0</v>
      </c>
      <c r="N33" s="23"/>
      <c r="O33" s="23">
        <v>0</v>
      </c>
      <c r="P33" s="23"/>
      <c r="Q33" s="23">
        <v>0</v>
      </c>
      <c r="R33" s="23"/>
      <c r="S33" s="23">
        <v>0</v>
      </c>
      <c r="T33" s="23"/>
      <c r="U33" s="23">
        <v>0</v>
      </c>
      <c r="V33" s="23"/>
      <c r="W33" s="23">
        <v>0</v>
      </c>
      <c r="X33" s="23"/>
      <c r="Y33" s="23">
        <v>0</v>
      </c>
      <c r="Z33" s="23"/>
      <c r="AA33" s="23">
        <v>0</v>
      </c>
      <c r="AB33" s="23"/>
      <c r="AC33" s="23">
        <v>0</v>
      </c>
      <c r="AD33" s="23"/>
      <c r="AE33" s="23">
        <v>0</v>
      </c>
      <c r="AF33" s="23"/>
      <c r="AG33" s="23">
        <v>0</v>
      </c>
      <c r="AH33" s="23"/>
      <c r="AI33" s="23">
        <v>0</v>
      </c>
      <c r="AJ33" s="23"/>
      <c r="AK33" s="23">
        <v>0</v>
      </c>
      <c r="AL33" s="23"/>
      <c r="AM33" s="23">
        <v>0</v>
      </c>
      <c r="AN33" s="23"/>
      <c r="AO33" s="23">
        <v>0</v>
      </c>
      <c r="AP33" s="23"/>
      <c r="AQ33" s="23">
        <v>0</v>
      </c>
      <c r="AR33" s="23"/>
      <c r="AS33" s="23">
        <v>0</v>
      </c>
      <c r="AT33" s="23"/>
      <c r="AU33" s="23">
        <v>0</v>
      </c>
      <c r="AV33" s="23"/>
      <c r="AW33" s="23">
        <v>0</v>
      </c>
      <c r="AX33" s="23"/>
      <c r="AY33" s="23">
        <v>0</v>
      </c>
      <c r="AZ33" s="23"/>
      <c r="BA33" s="23">
        <v>0</v>
      </c>
      <c r="BB33" s="23"/>
      <c r="BC33" s="23">
        <v>0</v>
      </c>
      <c r="BD33" s="23"/>
      <c r="BE33" s="23">
        <v>0</v>
      </c>
      <c r="BF33" s="23"/>
      <c r="BG33" s="23">
        <v>0</v>
      </c>
      <c r="BH33" s="23"/>
      <c r="BI33" s="23">
        <v>0</v>
      </c>
      <c r="BJ33" s="23"/>
      <c r="BK33" s="23">
        <v>0</v>
      </c>
      <c r="BL33" s="23"/>
      <c r="BM33" s="23">
        <v>0</v>
      </c>
      <c r="BN33" s="22">
        <v>0</v>
      </c>
      <c r="BO33" s="23">
        <v>0</v>
      </c>
      <c r="BP33" s="56"/>
      <c r="BQ33" s="41"/>
      <c r="BR33" s="41"/>
      <c r="BS33" s="41"/>
      <c r="BT33" s="41"/>
    </row>
    <row r="34" spans="2:67" ht="18.75">
      <c r="B34" s="57"/>
      <c r="C34" s="58"/>
      <c r="D34" s="59"/>
      <c r="E34" s="60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</row>
    <row r="35" spans="4:18" ht="22.5">
      <c r="D35" s="62"/>
      <c r="E35" s="62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3"/>
      <c r="Q35" s="62"/>
      <c r="R35" s="64"/>
    </row>
    <row r="36" spans="4:5" ht="9" customHeight="1">
      <c r="D36"/>
      <c r="E36"/>
    </row>
    <row r="37" spans="4:5" ht="9" customHeight="1">
      <c r="D37"/>
      <c r="E37"/>
    </row>
    <row r="38" spans="3:18" ht="22.5">
      <c r="C38" s="65" t="s">
        <v>50</v>
      </c>
      <c r="D38" s="65"/>
      <c r="E38" s="65"/>
      <c r="F38" s="66"/>
      <c r="G38" s="61"/>
      <c r="H38" s="61"/>
      <c r="I38" s="61"/>
      <c r="J38" s="61"/>
      <c r="K38" s="61"/>
      <c r="L38" s="61"/>
      <c r="M38" s="61"/>
      <c r="N38" s="61"/>
      <c r="O38" s="61"/>
      <c r="P38" s="63"/>
      <c r="Q38" s="62"/>
      <c r="R38" s="64"/>
    </row>
    <row r="39" spans="3:6" ht="6.75" customHeight="1">
      <c r="C39" s="67"/>
      <c r="D39" s="67"/>
      <c r="E39" s="67"/>
      <c r="F39" s="68"/>
    </row>
    <row r="40" spans="3:6" ht="18.75">
      <c r="C40" s="67"/>
      <c r="D40" s="67"/>
      <c r="E40" s="67"/>
      <c r="F40" s="68"/>
    </row>
    <row r="41" spans="3:6" ht="18.75">
      <c r="C41" s="65" t="s">
        <v>51</v>
      </c>
      <c r="D41" s="65"/>
      <c r="E41" s="65"/>
      <c r="F41" s="66"/>
    </row>
  </sheetData>
  <sheetProtection selectLockedCells="1" selectUnlockedCells="1"/>
  <mergeCells count="44">
    <mergeCell ref="B1:BZ1"/>
    <mergeCell ref="B7:CA7"/>
    <mergeCell ref="B8:CA8"/>
    <mergeCell ref="B12:B14"/>
    <mergeCell ref="C12:C14"/>
    <mergeCell ref="D12:D14"/>
    <mergeCell ref="E12:E14"/>
    <mergeCell ref="F12:BM12"/>
    <mergeCell ref="BN12:BN14"/>
    <mergeCell ref="BO12:BO14"/>
    <mergeCell ref="BP12:BP14"/>
    <mergeCell ref="BQ12:BQ14"/>
    <mergeCell ref="BR12:BR14"/>
    <mergeCell ref="BS12:BT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D13:BE13"/>
    <mergeCell ref="BF13:BG13"/>
    <mergeCell ref="BH13:BI13"/>
    <mergeCell ref="BJ13:BK13"/>
    <mergeCell ref="BL13:BM13"/>
  </mergeCells>
  <printOptions horizontalCentered="1"/>
  <pageMargins left="0.39375" right="0.39375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Z47"/>
  <sheetViews>
    <sheetView zoomScale="70" zoomScaleNormal="70" workbookViewId="0" topLeftCell="A10">
      <selection activeCell="A25" sqref="A25"/>
    </sheetView>
  </sheetViews>
  <sheetFormatPr defaultColWidth="9.140625" defaultRowHeight="15"/>
  <cols>
    <col min="1" max="1" width="4.7109375" style="0" customWidth="1"/>
    <col min="2" max="2" width="6.28125" style="0" customWidth="1"/>
    <col min="3" max="3" width="30.8515625" style="0" customWidth="1"/>
    <col min="4" max="4" width="32.28125" style="1" customWidth="1"/>
    <col min="5" max="5" width="10.28125" style="1" customWidth="1"/>
    <col min="6" max="6" width="0" style="0" hidden="1" customWidth="1"/>
    <col min="7" max="7" width="7.421875" style="0" customWidth="1"/>
    <col min="8" max="8" width="0" style="0" hidden="1" customWidth="1"/>
    <col min="9" max="9" width="7.421875" style="0" customWidth="1"/>
    <col min="10" max="10" width="0" style="0" hidden="1" customWidth="1"/>
    <col min="11" max="11" width="7.421875" style="0" customWidth="1"/>
    <col min="12" max="12" width="0" style="0" hidden="1" customWidth="1"/>
    <col min="13" max="13" width="7.421875" style="0" customWidth="1"/>
    <col min="14" max="14" width="0" style="0" hidden="1" customWidth="1"/>
    <col min="15" max="15" width="7.421875" style="0" customWidth="1"/>
    <col min="16" max="16" width="0" style="0" hidden="1" customWidth="1"/>
    <col min="17" max="17" width="7.421875" style="0" customWidth="1"/>
    <col min="18" max="18" width="0" style="0" hidden="1" customWidth="1"/>
    <col min="19" max="19" width="7.421875" style="0" customWidth="1"/>
    <col min="20" max="20" width="0" style="0" hidden="1" customWidth="1"/>
    <col min="21" max="21" width="7.421875" style="0" customWidth="1"/>
    <col min="22" max="22" width="0" style="0" hidden="1" customWidth="1"/>
    <col min="23" max="23" width="8.7109375" style="0" customWidth="1"/>
    <col min="24" max="24" width="0" style="0" hidden="1" customWidth="1"/>
    <col min="25" max="25" width="6.140625" style="0" customWidth="1"/>
    <col min="26" max="26" width="0" style="0" hidden="1" customWidth="1"/>
    <col min="27" max="27" width="6.140625" style="0" customWidth="1"/>
    <col min="28" max="28" width="0" style="0" hidden="1" customWidth="1"/>
    <col min="29" max="29" width="6.140625" style="0" customWidth="1"/>
    <col min="30" max="30" width="0" style="0" hidden="1" customWidth="1"/>
    <col min="31" max="31" width="7.7109375" style="0" customWidth="1"/>
    <col min="32" max="32" width="0" style="0" hidden="1" customWidth="1"/>
    <col min="33" max="33" width="7.8515625" style="0" customWidth="1"/>
    <col min="34" max="34" width="0" style="0" hidden="1" customWidth="1"/>
    <col min="35" max="35" width="7.421875" style="0" customWidth="1"/>
    <col min="36" max="36" width="0" style="0" hidden="1" customWidth="1"/>
    <col min="37" max="37" width="6.140625" style="0" customWidth="1"/>
    <col min="38" max="38" width="0" style="0" hidden="1" customWidth="1"/>
    <col min="39" max="39" width="8.7109375" style="0" customWidth="1"/>
    <col min="40" max="40" width="0" style="0" hidden="1" customWidth="1"/>
    <col min="41" max="41" width="7.421875" style="0" customWidth="1"/>
    <col min="42" max="42" width="0" style="0" hidden="1" customWidth="1"/>
    <col min="43" max="43" width="7.7109375" style="0" customWidth="1"/>
    <col min="44" max="44" width="0" style="0" hidden="1" customWidth="1"/>
    <col min="45" max="45" width="6.140625" style="0" customWidth="1"/>
    <col min="46" max="46" width="0" style="0" hidden="1" customWidth="1"/>
    <col min="47" max="47" width="7.28125" style="0" customWidth="1"/>
    <col min="48" max="48" width="0" style="0" hidden="1" customWidth="1"/>
    <col min="49" max="49" width="7.28125" style="0" customWidth="1"/>
    <col min="50" max="50" width="0" style="0" hidden="1" customWidth="1"/>
    <col min="51" max="51" width="8.140625" style="0" customWidth="1"/>
    <col min="52" max="52" width="0" style="0" hidden="1" customWidth="1"/>
    <col min="53" max="53" width="7.28125" style="0" customWidth="1"/>
    <col min="54" max="54" width="0" style="0" hidden="1" customWidth="1"/>
    <col min="55" max="55" width="7.28125" style="0" customWidth="1"/>
    <col min="56" max="56" width="0" style="0" hidden="1" customWidth="1"/>
    <col min="57" max="57" width="7.28125" style="0" customWidth="1"/>
    <col min="58" max="58" width="0" style="0" hidden="1" customWidth="1"/>
    <col min="59" max="59" width="7.28125" style="0" customWidth="1"/>
    <col min="60" max="60" width="0" style="0" hidden="1" customWidth="1"/>
    <col min="61" max="61" width="7.28125" style="0" customWidth="1"/>
    <col min="62" max="62" width="0" style="0" hidden="1" customWidth="1"/>
    <col min="63" max="63" width="7.28125" style="0" customWidth="1"/>
    <col min="64" max="64" width="0" style="0" hidden="1" customWidth="1"/>
    <col min="65" max="65" width="7.28125" style="0" customWidth="1"/>
    <col min="66" max="66" width="7.57421875" style="0" customWidth="1"/>
    <col min="67" max="67" width="9.57421875" style="0" customWidth="1"/>
    <col min="68" max="68" width="0" style="2" hidden="1" customWidth="1"/>
    <col min="70" max="16384" width="8.7109375" style="0" customWidth="1"/>
  </cols>
  <sheetData>
    <row r="1" spans="2:78" ht="18.7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1"/>
    </row>
    <row r="2" spans="2:78" ht="15"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1"/>
    </row>
    <row r="3" spans="2:78" ht="15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1"/>
    </row>
    <row r="4" spans="2:78" ht="15"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1"/>
    </row>
    <row r="5" spans="2:78" ht="15"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1"/>
    </row>
    <row r="6" spans="2:78" ht="15"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1"/>
    </row>
    <row r="7" spans="2:78" ht="23.25">
      <c r="B7" s="7" t="s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2:78" ht="18.75">
      <c r="B8" s="8" t="s">
        <v>52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2:68" ht="22.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</row>
    <row r="10" spans="4:68" ht="15">
      <c r="D10"/>
      <c r="E10"/>
      <c r="BP10"/>
    </row>
    <row r="12" spans="2:70" ht="26.25" customHeight="1">
      <c r="B12" s="10" t="s">
        <v>3</v>
      </c>
      <c r="C12" s="10" t="s">
        <v>4</v>
      </c>
      <c r="D12" s="10" t="s">
        <v>5</v>
      </c>
      <c r="E12" s="10" t="s">
        <v>6</v>
      </c>
      <c r="F12" s="11" t="s">
        <v>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2" t="s">
        <v>8</v>
      </c>
      <c r="BO12" s="12" t="s">
        <v>9</v>
      </c>
      <c r="BP12" s="69" t="s">
        <v>10</v>
      </c>
      <c r="BQ12" s="12" t="s">
        <v>13</v>
      </c>
      <c r="BR12" s="12"/>
    </row>
    <row r="13" spans="2:70" ht="16.5" customHeight="1">
      <c r="B13" s="10"/>
      <c r="C13" s="10"/>
      <c r="D13" s="10"/>
      <c r="E13" s="10"/>
      <c r="F13" s="17">
        <v>1</v>
      </c>
      <c r="G13" s="17"/>
      <c r="H13" s="17">
        <v>2</v>
      </c>
      <c r="I13" s="17"/>
      <c r="J13" s="17">
        <v>3</v>
      </c>
      <c r="K13" s="17"/>
      <c r="L13" s="17">
        <v>4</v>
      </c>
      <c r="M13" s="17"/>
      <c r="N13" s="17">
        <v>5</v>
      </c>
      <c r="O13" s="17"/>
      <c r="P13" s="17">
        <v>6</v>
      </c>
      <c r="Q13" s="17"/>
      <c r="R13" s="17">
        <v>7</v>
      </c>
      <c r="S13" s="17"/>
      <c r="T13" s="17">
        <v>10</v>
      </c>
      <c r="U13" s="17"/>
      <c r="V13" s="17">
        <v>11</v>
      </c>
      <c r="W13" s="17"/>
      <c r="X13" s="17">
        <v>12</v>
      </c>
      <c r="Y13" s="17"/>
      <c r="Z13" s="17">
        <v>13</v>
      </c>
      <c r="AA13" s="17"/>
      <c r="AB13" s="17">
        <v>14</v>
      </c>
      <c r="AC13" s="17"/>
      <c r="AD13" s="17">
        <v>15</v>
      </c>
      <c r="AE13" s="17"/>
      <c r="AF13" s="17">
        <v>16</v>
      </c>
      <c r="AG13" s="17"/>
      <c r="AH13" s="17">
        <v>17</v>
      </c>
      <c r="AI13" s="17"/>
      <c r="AJ13" s="17">
        <v>20</v>
      </c>
      <c r="AK13" s="17"/>
      <c r="AL13" s="17">
        <v>21</v>
      </c>
      <c r="AM13" s="17"/>
      <c r="AN13" s="17">
        <v>22</v>
      </c>
      <c r="AO13" s="17"/>
      <c r="AP13" s="17">
        <v>24</v>
      </c>
      <c r="AQ13" s="17"/>
      <c r="AR13" s="17">
        <v>25</v>
      </c>
      <c r="AS13" s="17"/>
      <c r="AT13" s="17">
        <v>26</v>
      </c>
      <c r="AU13" s="17"/>
      <c r="AV13" s="17">
        <v>27</v>
      </c>
      <c r="AW13" s="17"/>
      <c r="AX13" s="17">
        <v>28</v>
      </c>
      <c r="AY13" s="17"/>
      <c r="AZ13" s="17">
        <v>29</v>
      </c>
      <c r="BA13" s="17"/>
      <c r="BB13" s="17">
        <v>30</v>
      </c>
      <c r="BC13" s="17"/>
      <c r="BD13" s="17">
        <v>32</v>
      </c>
      <c r="BE13" s="17"/>
      <c r="BF13" s="17">
        <v>33</v>
      </c>
      <c r="BG13" s="17"/>
      <c r="BH13" s="17">
        <v>34</v>
      </c>
      <c r="BI13" s="17"/>
      <c r="BJ13" s="17">
        <v>35</v>
      </c>
      <c r="BK13" s="17"/>
      <c r="BL13" s="17">
        <v>36</v>
      </c>
      <c r="BM13" s="17"/>
      <c r="BN13" s="12"/>
      <c r="BO13" s="12"/>
      <c r="BP13" s="69"/>
      <c r="BQ13" s="12"/>
      <c r="BR13" s="12"/>
    </row>
    <row r="14" spans="2:70" ht="37.5" customHeight="1">
      <c r="B14" s="10"/>
      <c r="C14" s="10"/>
      <c r="D14" s="10"/>
      <c r="E14" s="10"/>
      <c r="F14" s="18" t="s">
        <v>14</v>
      </c>
      <c r="G14" s="18" t="s">
        <v>15</v>
      </c>
      <c r="H14" s="18" t="s">
        <v>14</v>
      </c>
      <c r="I14" s="18" t="s">
        <v>15</v>
      </c>
      <c r="J14" s="18" t="s">
        <v>14</v>
      </c>
      <c r="K14" s="18" t="s">
        <v>15</v>
      </c>
      <c r="L14" s="18" t="s">
        <v>14</v>
      </c>
      <c r="M14" s="18" t="s">
        <v>15</v>
      </c>
      <c r="N14" s="18" t="s">
        <v>14</v>
      </c>
      <c r="O14" s="18" t="s">
        <v>15</v>
      </c>
      <c r="P14" s="18" t="s">
        <v>14</v>
      </c>
      <c r="Q14" s="18" t="s">
        <v>15</v>
      </c>
      <c r="R14" s="18" t="s">
        <v>14</v>
      </c>
      <c r="S14" s="18" t="s">
        <v>15</v>
      </c>
      <c r="T14" s="18" t="s">
        <v>14</v>
      </c>
      <c r="U14" s="18" t="s">
        <v>15</v>
      </c>
      <c r="V14" s="18" t="s">
        <v>14</v>
      </c>
      <c r="W14" s="18" t="s">
        <v>15</v>
      </c>
      <c r="X14" s="18" t="s">
        <v>14</v>
      </c>
      <c r="Y14" s="18" t="s">
        <v>15</v>
      </c>
      <c r="Z14" s="18" t="s">
        <v>14</v>
      </c>
      <c r="AA14" s="18" t="s">
        <v>15</v>
      </c>
      <c r="AB14" s="18" t="s">
        <v>14</v>
      </c>
      <c r="AC14" s="18" t="s">
        <v>15</v>
      </c>
      <c r="AD14" s="18" t="s">
        <v>14</v>
      </c>
      <c r="AE14" s="18" t="s">
        <v>15</v>
      </c>
      <c r="AF14" s="18" t="s">
        <v>14</v>
      </c>
      <c r="AG14" s="18" t="s">
        <v>15</v>
      </c>
      <c r="AH14" s="18" t="s">
        <v>14</v>
      </c>
      <c r="AI14" s="18" t="s">
        <v>15</v>
      </c>
      <c r="AJ14" s="18" t="s">
        <v>14</v>
      </c>
      <c r="AK14" s="18" t="s">
        <v>15</v>
      </c>
      <c r="AL14" s="18" t="s">
        <v>14</v>
      </c>
      <c r="AM14" s="18" t="s">
        <v>15</v>
      </c>
      <c r="AN14" s="18" t="s">
        <v>14</v>
      </c>
      <c r="AO14" s="18" t="s">
        <v>15</v>
      </c>
      <c r="AP14" s="18" t="s">
        <v>14</v>
      </c>
      <c r="AQ14" s="18" t="s">
        <v>15</v>
      </c>
      <c r="AR14" s="18" t="s">
        <v>14</v>
      </c>
      <c r="AS14" s="18" t="s">
        <v>15</v>
      </c>
      <c r="AT14" s="18" t="s">
        <v>14</v>
      </c>
      <c r="AU14" s="18" t="s">
        <v>15</v>
      </c>
      <c r="AV14" s="18" t="s">
        <v>14</v>
      </c>
      <c r="AW14" s="18" t="s">
        <v>15</v>
      </c>
      <c r="AX14" s="18" t="s">
        <v>14</v>
      </c>
      <c r="AY14" s="18" t="s">
        <v>15</v>
      </c>
      <c r="AZ14" s="18" t="s">
        <v>14</v>
      </c>
      <c r="BA14" s="18" t="s">
        <v>15</v>
      </c>
      <c r="BB14" s="18" t="s">
        <v>14</v>
      </c>
      <c r="BC14" s="18" t="s">
        <v>15</v>
      </c>
      <c r="BD14" s="18" t="s">
        <v>14</v>
      </c>
      <c r="BE14" s="18" t="s">
        <v>15</v>
      </c>
      <c r="BF14" s="18" t="s">
        <v>14</v>
      </c>
      <c r="BG14" s="18" t="s">
        <v>15</v>
      </c>
      <c r="BH14" s="18" t="s">
        <v>14</v>
      </c>
      <c r="BI14" s="18" t="s">
        <v>15</v>
      </c>
      <c r="BJ14" s="18" t="s">
        <v>14</v>
      </c>
      <c r="BK14" s="18" t="s">
        <v>15</v>
      </c>
      <c r="BL14" s="18" t="s">
        <v>14</v>
      </c>
      <c r="BM14" s="18" t="s">
        <v>15</v>
      </c>
      <c r="BN14" s="12"/>
      <c r="BO14" s="12"/>
      <c r="BP14" s="69"/>
      <c r="BQ14" s="12" t="s">
        <v>14</v>
      </c>
      <c r="BR14" s="70" t="s">
        <v>16</v>
      </c>
    </row>
    <row r="15" spans="2:70" ht="25.5" customHeight="1">
      <c r="B15" s="19">
        <v>1</v>
      </c>
      <c r="C15" s="20" t="s">
        <v>53</v>
      </c>
      <c r="D15" s="21" t="s">
        <v>22</v>
      </c>
      <c r="E15" s="21">
        <v>1986</v>
      </c>
      <c r="F15" s="22">
        <v>1</v>
      </c>
      <c r="G15" s="23">
        <f aca="true" t="shared" si="0" ref="G15:G37">IF(F15=1,$G$38,0)</f>
        <v>6.666666666666667</v>
      </c>
      <c r="H15" s="22">
        <v>1</v>
      </c>
      <c r="I15" s="23">
        <f aca="true" t="shared" si="1" ref="I15:I37">IF(H15=1,$I$38,0)</f>
        <v>5.2631578947368425</v>
      </c>
      <c r="J15" s="24">
        <v>1</v>
      </c>
      <c r="K15" s="25">
        <f aca="true" t="shared" si="2" ref="K15:K37">IF(J15=1,$K$38,0)</f>
        <v>5</v>
      </c>
      <c r="L15" s="24">
        <v>1</v>
      </c>
      <c r="M15" s="25">
        <f aca="true" t="shared" si="3" ref="M15:M37">IF(L15=1,$M$38,0)</f>
        <v>5</v>
      </c>
      <c r="N15" s="24">
        <v>1</v>
      </c>
      <c r="O15" s="25">
        <f aca="true" t="shared" si="4" ref="O15:O37">IF(N15=1,$O$38,0)</f>
        <v>5.555555555555555</v>
      </c>
      <c r="P15" s="24">
        <v>1</v>
      </c>
      <c r="Q15" s="25">
        <f aca="true" t="shared" si="5" ref="Q15:Q37">IF(P15=1,$Q$38,0)</f>
        <v>5</v>
      </c>
      <c r="R15" s="24">
        <v>1</v>
      </c>
      <c r="S15" s="26">
        <f aca="true" t="shared" si="6" ref="S15:S37">IF(R15=1,$S$38,0)</f>
        <v>9.090909090909092</v>
      </c>
      <c r="T15" s="24">
        <v>1</v>
      </c>
      <c r="U15" s="26">
        <f aca="true" t="shared" si="7" ref="U15:U37">IF(T15=1,$U$38,0)</f>
        <v>11.11111111111111</v>
      </c>
      <c r="V15" s="24">
        <v>1</v>
      </c>
      <c r="W15" s="26">
        <f aca="true" t="shared" si="8" ref="W15:W37">IF(V15=1,$W$38,0)</f>
        <v>6.666666666666667</v>
      </c>
      <c r="X15" s="24">
        <v>1</v>
      </c>
      <c r="Y15" s="26">
        <f aca="true" t="shared" si="9" ref="Y15:Y37">IF(X15=1,$Y$38,0)</f>
        <v>7.6923076923076925</v>
      </c>
      <c r="Z15" s="24">
        <v>1</v>
      </c>
      <c r="AA15" s="26">
        <f aca="true" t="shared" si="10" ref="AA15:AA37">IF(Z15=1,$AA$38,0)</f>
        <v>5</v>
      </c>
      <c r="AB15" s="24">
        <v>1</v>
      </c>
      <c r="AC15" s="26">
        <f aca="true" t="shared" si="11" ref="AC15:AC37">IF(AB15=1,$AC$38,0)</f>
        <v>4.761904761904762</v>
      </c>
      <c r="AD15" s="24">
        <v>1</v>
      </c>
      <c r="AE15" s="26">
        <f aca="true" t="shared" si="12" ref="AE15:AE37">IF(AD15=1,$AE$38,0)</f>
        <v>6.666666666666667</v>
      </c>
      <c r="AF15" s="24">
        <v>1</v>
      </c>
      <c r="AG15" s="26">
        <f aca="true" t="shared" si="13" ref="AG15:AG37">IF(AF15=1,$AG$38,0)</f>
        <v>5.882352941176471</v>
      </c>
      <c r="AH15" s="24">
        <v>1</v>
      </c>
      <c r="AI15" s="26">
        <f aca="true" t="shared" si="14" ref="AI15:AI37">IF(AH15=1,$AI$38,0)</f>
        <v>8.333333333333334</v>
      </c>
      <c r="AJ15" s="24">
        <v>1</v>
      </c>
      <c r="AK15" s="25">
        <f aca="true" t="shared" si="15" ref="AK15:AK37">IF(AJ15=1,$AK$38,0)</f>
        <v>7.6923076923076925</v>
      </c>
      <c r="AL15" s="24"/>
      <c r="AM15" s="25">
        <f aca="true" t="shared" si="16" ref="AM15:AM37">IF(AL15=1,$AM$38,0)</f>
        <v>0</v>
      </c>
      <c r="AN15" s="24">
        <v>1</v>
      </c>
      <c r="AO15" s="25">
        <f aca="true" t="shared" si="17" ref="AO15:AO37">IF(AN15=1,$AO$38,0)</f>
        <v>14.285714285714286</v>
      </c>
      <c r="AP15" s="24">
        <v>1</v>
      </c>
      <c r="AQ15" s="25">
        <f aca="true" t="shared" si="18" ref="AQ15:AQ37">IF(AP15=1,$AQ$38,0)</f>
        <v>12.5</v>
      </c>
      <c r="AR15" s="24">
        <v>1</v>
      </c>
      <c r="AS15" s="25">
        <f aca="true" t="shared" si="19" ref="AS15:AS37">IF(AR15=1,$AS$38,0)</f>
        <v>5</v>
      </c>
      <c r="AT15" s="24">
        <v>1</v>
      </c>
      <c r="AU15" s="25">
        <f aca="true" t="shared" si="20" ref="AU15:AU37">IF(AT15=1,$AU$38,0)</f>
        <v>5</v>
      </c>
      <c r="AV15" s="24">
        <v>1</v>
      </c>
      <c r="AW15" s="25">
        <f aca="true" t="shared" si="21" ref="AW15:AW37">IF(AV15=1,$AW$38,0)</f>
        <v>5.2631578947368425</v>
      </c>
      <c r="AX15" s="24">
        <v>1</v>
      </c>
      <c r="AY15" s="25">
        <f aca="true" t="shared" si="22" ref="AY15:AY37">IF(AX15=1,$AY$38,0)</f>
        <v>5.555555555555555</v>
      </c>
      <c r="AZ15" s="24">
        <v>1</v>
      </c>
      <c r="BA15" s="25">
        <f aca="true" t="shared" si="23" ref="BA15:BA37">IF(AZ15=1,$BA$38,0)</f>
        <v>5.555555555555555</v>
      </c>
      <c r="BB15" s="24">
        <v>1</v>
      </c>
      <c r="BC15" s="25">
        <f aca="true" t="shared" si="24" ref="BC15:BC37">IF(BB15=1,$BC$38,0)</f>
        <v>5</v>
      </c>
      <c r="BD15" s="24">
        <v>1</v>
      </c>
      <c r="BE15" s="25">
        <v>9.09</v>
      </c>
      <c r="BF15" s="24">
        <v>1</v>
      </c>
      <c r="BG15" s="25">
        <f aca="true" t="shared" si="25" ref="BG15:BG37">IF(BF15=1,$BC$38,0)</f>
        <v>5</v>
      </c>
      <c r="BH15" s="24">
        <v>1</v>
      </c>
      <c r="BI15" s="25">
        <v>5.56</v>
      </c>
      <c r="BJ15" s="24">
        <v>1</v>
      </c>
      <c r="BK15" s="25">
        <v>5.88</v>
      </c>
      <c r="BL15" s="24">
        <v>1</v>
      </c>
      <c r="BM15" s="25">
        <v>5.56</v>
      </c>
      <c r="BN15" s="22">
        <f aca="true" t="shared" si="26" ref="BN15:BN37">SUM(F15,H15,J15,L15,N15,P15,R15,T15,V15,X15,Z15,AB15,AD15,AF15,AH15,AJ15,AL15,AN15,AP15,AR15,AT15,AV15,AX15,AZ15,BB15,BD15,BF15,BH15,BJ15,BL15)</f>
        <v>29</v>
      </c>
      <c r="BO15" s="23">
        <f aca="true" t="shared" si="27" ref="BO15:BO37">SUM(G15,I15,K15,M15,O15,Q15,S15,U15,W15,Y15,AA15,AC15,AE15,AG15,AI15,AK15,AM15,AO15,AQ15,AS15,AU15,AW15,AY15,BA15,BC15,BE15,BG15,BI15,BK15,BM15)</f>
        <v>194.6329233649048</v>
      </c>
      <c r="BP15" s="71"/>
      <c r="BQ15" s="30" t="s">
        <v>28</v>
      </c>
      <c r="BR15" s="30" t="s">
        <v>20</v>
      </c>
    </row>
    <row r="16" spans="2:70" ht="25.5" customHeight="1">
      <c r="B16" s="19">
        <v>2</v>
      </c>
      <c r="C16" s="20" t="s">
        <v>54</v>
      </c>
      <c r="D16" s="21" t="s">
        <v>22</v>
      </c>
      <c r="E16" s="21">
        <v>1985</v>
      </c>
      <c r="F16" s="22">
        <v>1</v>
      </c>
      <c r="G16" s="23">
        <f t="shared" si="0"/>
        <v>6.666666666666667</v>
      </c>
      <c r="H16" s="22">
        <v>1</v>
      </c>
      <c r="I16" s="23">
        <f t="shared" si="1"/>
        <v>5.2631578947368425</v>
      </c>
      <c r="J16" s="24">
        <v>1</v>
      </c>
      <c r="K16" s="25">
        <f t="shared" si="2"/>
        <v>5</v>
      </c>
      <c r="L16" s="24">
        <v>1</v>
      </c>
      <c r="M16" s="25">
        <f t="shared" si="3"/>
        <v>5</v>
      </c>
      <c r="N16" s="24">
        <v>1</v>
      </c>
      <c r="O16" s="25">
        <f t="shared" si="4"/>
        <v>5.555555555555555</v>
      </c>
      <c r="P16" s="24">
        <v>1</v>
      </c>
      <c r="Q16" s="25">
        <f t="shared" si="5"/>
        <v>5</v>
      </c>
      <c r="R16" s="24">
        <v>1</v>
      </c>
      <c r="S16" s="26">
        <f t="shared" si="6"/>
        <v>9.090909090909092</v>
      </c>
      <c r="T16" s="24">
        <v>1</v>
      </c>
      <c r="U16" s="26">
        <f t="shared" si="7"/>
        <v>11.11111111111111</v>
      </c>
      <c r="V16" s="24">
        <v>1</v>
      </c>
      <c r="W16" s="26">
        <f t="shared" si="8"/>
        <v>6.666666666666667</v>
      </c>
      <c r="X16" s="24">
        <v>1</v>
      </c>
      <c r="Y16" s="26">
        <f t="shared" si="9"/>
        <v>7.6923076923076925</v>
      </c>
      <c r="Z16" s="24">
        <v>1</v>
      </c>
      <c r="AA16" s="26">
        <f t="shared" si="10"/>
        <v>5</v>
      </c>
      <c r="AB16" s="24">
        <v>1</v>
      </c>
      <c r="AC16" s="26">
        <f t="shared" si="11"/>
        <v>4.761904761904762</v>
      </c>
      <c r="AD16" s="24">
        <v>1</v>
      </c>
      <c r="AE16" s="26">
        <f t="shared" si="12"/>
        <v>6.666666666666667</v>
      </c>
      <c r="AF16" s="24">
        <v>1</v>
      </c>
      <c r="AG16" s="26">
        <f t="shared" si="13"/>
        <v>5.882352941176471</v>
      </c>
      <c r="AH16" s="24">
        <v>1</v>
      </c>
      <c r="AI16" s="26">
        <f t="shared" si="14"/>
        <v>8.333333333333334</v>
      </c>
      <c r="AJ16" s="24">
        <v>1</v>
      </c>
      <c r="AK16" s="25">
        <f t="shared" si="15"/>
        <v>7.6923076923076925</v>
      </c>
      <c r="AL16" s="24"/>
      <c r="AM16" s="25">
        <f t="shared" si="16"/>
        <v>0</v>
      </c>
      <c r="AN16" s="24">
        <v>1</v>
      </c>
      <c r="AO16" s="25">
        <f t="shared" si="17"/>
        <v>14.285714285714286</v>
      </c>
      <c r="AP16" s="24">
        <v>1</v>
      </c>
      <c r="AQ16" s="25">
        <f t="shared" si="18"/>
        <v>12.5</v>
      </c>
      <c r="AR16" s="24">
        <v>1</v>
      </c>
      <c r="AS16" s="25">
        <f t="shared" si="19"/>
        <v>5</v>
      </c>
      <c r="AT16" s="24">
        <v>1</v>
      </c>
      <c r="AU16" s="25">
        <f t="shared" si="20"/>
        <v>5</v>
      </c>
      <c r="AV16" s="24">
        <v>1</v>
      </c>
      <c r="AW16" s="25">
        <f t="shared" si="21"/>
        <v>5.2631578947368425</v>
      </c>
      <c r="AX16" s="24">
        <v>1</v>
      </c>
      <c r="AY16" s="25">
        <f t="shared" si="22"/>
        <v>5.555555555555555</v>
      </c>
      <c r="AZ16" s="24">
        <v>1</v>
      </c>
      <c r="BA16" s="25">
        <f t="shared" si="23"/>
        <v>5.555555555555555</v>
      </c>
      <c r="BB16" s="24">
        <v>1</v>
      </c>
      <c r="BC16" s="25">
        <f t="shared" si="24"/>
        <v>5</v>
      </c>
      <c r="BD16" s="24">
        <v>1</v>
      </c>
      <c r="BE16" s="25">
        <v>9.09</v>
      </c>
      <c r="BF16" s="24">
        <v>1</v>
      </c>
      <c r="BG16" s="25">
        <f t="shared" si="25"/>
        <v>5</v>
      </c>
      <c r="BH16" s="24">
        <v>1</v>
      </c>
      <c r="BI16" s="25">
        <v>5.56</v>
      </c>
      <c r="BJ16" s="24">
        <v>1</v>
      </c>
      <c r="BK16" s="25">
        <v>5.88</v>
      </c>
      <c r="BL16" s="24">
        <v>1</v>
      </c>
      <c r="BM16" s="25">
        <v>5.56</v>
      </c>
      <c r="BN16" s="22">
        <f t="shared" si="26"/>
        <v>29</v>
      </c>
      <c r="BO16" s="23">
        <f t="shared" si="27"/>
        <v>194.6329233649048</v>
      </c>
      <c r="BP16" s="71"/>
      <c r="BQ16" s="30" t="s">
        <v>28</v>
      </c>
      <c r="BR16" s="30" t="s">
        <v>55</v>
      </c>
    </row>
    <row r="17" spans="2:70" ht="25.5" customHeight="1">
      <c r="B17" s="19">
        <v>3</v>
      </c>
      <c r="C17" s="43" t="s">
        <v>56</v>
      </c>
      <c r="D17" s="39" t="s">
        <v>34</v>
      </c>
      <c r="E17" s="21">
        <v>1982</v>
      </c>
      <c r="F17" s="22">
        <v>1</v>
      </c>
      <c r="G17" s="23">
        <f t="shared" si="0"/>
        <v>6.666666666666667</v>
      </c>
      <c r="H17" s="22">
        <v>1</v>
      </c>
      <c r="I17" s="23">
        <f t="shared" si="1"/>
        <v>5.2631578947368425</v>
      </c>
      <c r="J17" s="24">
        <v>1</v>
      </c>
      <c r="K17" s="25">
        <f t="shared" si="2"/>
        <v>5</v>
      </c>
      <c r="L17" s="24">
        <v>1</v>
      </c>
      <c r="M17" s="25">
        <f t="shared" si="3"/>
        <v>5</v>
      </c>
      <c r="N17" s="24">
        <v>1</v>
      </c>
      <c r="O17" s="25">
        <f t="shared" si="4"/>
        <v>5.555555555555555</v>
      </c>
      <c r="P17" s="24">
        <v>1</v>
      </c>
      <c r="Q17" s="25">
        <f t="shared" si="5"/>
        <v>5</v>
      </c>
      <c r="R17" s="24">
        <v>1</v>
      </c>
      <c r="S17" s="26">
        <f t="shared" si="6"/>
        <v>9.090909090909092</v>
      </c>
      <c r="T17" s="24">
        <v>1</v>
      </c>
      <c r="U17" s="26">
        <f t="shared" si="7"/>
        <v>11.11111111111111</v>
      </c>
      <c r="V17" s="24">
        <v>1</v>
      </c>
      <c r="W17" s="26">
        <f t="shared" si="8"/>
        <v>6.666666666666667</v>
      </c>
      <c r="X17" s="24">
        <v>1</v>
      </c>
      <c r="Y17" s="26">
        <f t="shared" si="9"/>
        <v>7.6923076923076925</v>
      </c>
      <c r="Z17" s="24">
        <v>1</v>
      </c>
      <c r="AA17" s="26">
        <f t="shared" si="10"/>
        <v>5</v>
      </c>
      <c r="AB17" s="24">
        <v>1</v>
      </c>
      <c r="AC17" s="26">
        <f t="shared" si="11"/>
        <v>4.761904761904762</v>
      </c>
      <c r="AD17" s="24">
        <v>1</v>
      </c>
      <c r="AE17" s="26">
        <f t="shared" si="12"/>
        <v>6.666666666666667</v>
      </c>
      <c r="AF17" s="24">
        <v>1</v>
      </c>
      <c r="AG17" s="26">
        <f t="shared" si="13"/>
        <v>5.882352941176471</v>
      </c>
      <c r="AH17" s="24">
        <v>1</v>
      </c>
      <c r="AI17" s="26">
        <f t="shared" si="14"/>
        <v>8.333333333333334</v>
      </c>
      <c r="AJ17" s="24">
        <v>1</v>
      </c>
      <c r="AK17" s="25">
        <f t="shared" si="15"/>
        <v>7.6923076923076925</v>
      </c>
      <c r="AL17" s="24"/>
      <c r="AM17" s="25">
        <f t="shared" si="16"/>
        <v>0</v>
      </c>
      <c r="AN17" s="24">
        <v>1</v>
      </c>
      <c r="AO17" s="25">
        <f t="shared" si="17"/>
        <v>14.285714285714286</v>
      </c>
      <c r="AP17" s="24">
        <v>1</v>
      </c>
      <c r="AQ17" s="25">
        <f t="shared" si="18"/>
        <v>12.5</v>
      </c>
      <c r="AR17" s="24">
        <v>1</v>
      </c>
      <c r="AS17" s="25">
        <f t="shared" si="19"/>
        <v>5</v>
      </c>
      <c r="AT17" s="24">
        <v>1</v>
      </c>
      <c r="AU17" s="25">
        <f t="shared" si="20"/>
        <v>5</v>
      </c>
      <c r="AV17" s="24">
        <v>1</v>
      </c>
      <c r="AW17" s="25">
        <f t="shared" si="21"/>
        <v>5.2631578947368425</v>
      </c>
      <c r="AX17" s="24">
        <v>1</v>
      </c>
      <c r="AY17" s="25">
        <f t="shared" si="22"/>
        <v>5.555555555555555</v>
      </c>
      <c r="AZ17" s="24">
        <v>1</v>
      </c>
      <c r="BA17" s="25">
        <f t="shared" si="23"/>
        <v>5.555555555555555</v>
      </c>
      <c r="BB17" s="24">
        <v>1</v>
      </c>
      <c r="BC17" s="25">
        <f t="shared" si="24"/>
        <v>5</v>
      </c>
      <c r="BD17" s="24">
        <v>1</v>
      </c>
      <c r="BE17" s="25">
        <v>9.09</v>
      </c>
      <c r="BF17" s="24">
        <v>1</v>
      </c>
      <c r="BG17" s="25">
        <f t="shared" si="25"/>
        <v>5</v>
      </c>
      <c r="BH17" s="24">
        <v>1</v>
      </c>
      <c r="BI17" s="25">
        <v>5.56</v>
      </c>
      <c r="BJ17" s="24">
        <v>1</v>
      </c>
      <c r="BK17" s="25">
        <v>5.88</v>
      </c>
      <c r="BL17" s="24">
        <v>1</v>
      </c>
      <c r="BM17" s="25">
        <v>5.56</v>
      </c>
      <c r="BN17" s="22">
        <f t="shared" si="26"/>
        <v>29</v>
      </c>
      <c r="BO17" s="23">
        <f t="shared" si="27"/>
        <v>194.6329233649048</v>
      </c>
      <c r="BP17" s="71"/>
      <c r="BQ17" s="30" t="s">
        <v>28</v>
      </c>
      <c r="BR17" s="30" t="s">
        <v>57</v>
      </c>
    </row>
    <row r="18" spans="2:70" ht="25.5" customHeight="1">
      <c r="B18" s="19">
        <v>4</v>
      </c>
      <c r="C18" s="20" t="s">
        <v>58</v>
      </c>
      <c r="D18" s="21" t="s">
        <v>59</v>
      </c>
      <c r="E18" s="21">
        <v>1988</v>
      </c>
      <c r="F18" s="22">
        <v>1</v>
      </c>
      <c r="G18" s="23">
        <f t="shared" si="0"/>
        <v>6.666666666666667</v>
      </c>
      <c r="H18" s="22">
        <v>1</v>
      </c>
      <c r="I18" s="23">
        <f t="shared" si="1"/>
        <v>5.2631578947368425</v>
      </c>
      <c r="J18" s="24">
        <v>1</v>
      </c>
      <c r="K18" s="25">
        <f t="shared" si="2"/>
        <v>5</v>
      </c>
      <c r="L18" s="24">
        <v>1</v>
      </c>
      <c r="M18" s="25">
        <f t="shared" si="3"/>
        <v>5</v>
      </c>
      <c r="N18" s="24">
        <v>1</v>
      </c>
      <c r="O18" s="25">
        <f t="shared" si="4"/>
        <v>5.555555555555555</v>
      </c>
      <c r="P18" s="24">
        <v>1</v>
      </c>
      <c r="Q18" s="25">
        <f t="shared" si="5"/>
        <v>5</v>
      </c>
      <c r="R18" s="24">
        <v>1</v>
      </c>
      <c r="S18" s="26">
        <f t="shared" si="6"/>
        <v>9.090909090909092</v>
      </c>
      <c r="T18" s="24">
        <v>1</v>
      </c>
      <c r="U18" s="26">
        <f t="shared" si="7"/>
        <v>11.11111111111111</v>
      </c>
      <c r="V18" s="24">
        <v>1</v>
      </c>
      <c r="W18" s="26">
        <f t="shared" si="8"/>
        <v>6.666666666666667</v>
      </c>
      <c r="X18" s="24">
        <v>1</v>
      </c>
      <c r="Y18" s="26">
        <f t="shared" si="9"/>
        <v>7.6923076923076925</v>
      </c>
      <c r="Z18" s="24">
        <v>1</v>
      </c>
      <c r="AA18" s="26">
        <f t="shared" si="10"/>
        <v>5</v>
      </c>
      <c r="AB18" s="24">
        <v>1</v>
      </c>
      <c r="AC18" s="26">
        <f t="shared" si="11"/>
        <v>4.761904761904762</v>
      </c>
      <c r="AD18" s="24">
        <v>1</v>
      </c>
      <c r="AE18" s="26">
        <f t="shared" si="12"/>
        <v>6.666666666666667</v>
      </c>
      <c r="AF18" s="24">
        <v>1</v>
      </c>
      <c r="AG18" s="26">
        <f t="shared" si="13"/>
        <v>5.882352941176471</v>
      </c>
      <c r="AH18" s="24">
        <v>1</v>
      </c>
      <c r="AI18" s="26">
        <f t="shared" si="14"/>
        <v>8.333333333333334</v>
      </c>
      <c r="AJ18" s="24">
        <v>1</v>
      </c>
      <c r="AK18" s="25">
        <f t="shared" si="15"/>
        <v>7.6923076923076925</v>
      </c>
      <c r="AL18" s="24"/>
      <c r="AM18" s="25">
        <f t="shared" si="16"/>
        <v>0</v>
      </c>
      <c r="AN18" s="24">
        <v>1</v>
      </c>
      <c r="AO18" s="25">
        <f t="shared" si="17"/>
        <v>14.285714285714286</v>
      </c>
      <c r="AP18" s="24">
        <v>1</v>
      </c>
      <c r="AQ18" s="25">
        <f t="shared" si="18"/>
        <v>12.5</v>
      </c>
      <c r="AR18" s="24">
        <v>1</v>
      </c>
      <c r="AS18" s="25">
        <f t="shared" si="19"/>
        <v>5</v>
      </c>
      <c r="AT18" s="24">
        <v>1</v>
      </c>
      <c r="AU18" s="25">
        <f t="shared" si="20"/>
        <v>5</v>
      </c>
      <c r="AV18" s="24">
        <v>1</v>
      </c>
      <c r="AW18" s="25">
        <f t="shared" si="21"/>
        <v>5.2631578947368425</v>
      </c>
      <c r="AX18" s="24">
        <v>1</v>
      </c>
      <c r="AY18" s="25">
        <f t="shared" si="22"/>
        <v>5.555555555555555</v>
      </c>
      <c r="AZ18" s="24">
        <v>1</v>
      </c>
      <c r="BA18" s="25">
        <f t="shared" si="23"/>
        <v>5.555555555555555</v>
      </c>
      <c r="BB18" s="24">
        <v>1</v>
      </c>
      <c r="BC18" s="25">
        <f t="shared" si="24"/>
        <v>5</v>
      </c>
      <c r="BD18" s="24">
        <v>1</v>
      </c>
      <c r="BE18" s="25">
        <v>9.09</v>
      </c>
      <c r="BF18" s="24">
        <v>1</v>
      </c>
      <c r="BG18" s="25">
        <f t="shared" si="25"/>
        <v>5</v>
      </c>
      <c r="BH18" s="24">
        <v>1</v>
      </c>
      <c r="BI18" s="25">
        <v>5.56</v>
      </c>
      <c r="BJ18" s="24">
        <v>1</v>
      </c>
      <c r="BK18" s="25">
        <v>5.88</v>
      </c>
      <c r="BL18" s="24">
        <v>1</v>
      </c>
      <c r="BM18" s="25">
        <v>5.56</v>
      </c>
      <c r="BN18" s="22">
        <f t="shared" si="26"/>
        <v>29</v>
      </c>
      <c r="BO18" s="23">
        <f t="shared" si="27"/>
        <v>194.6329233649048</v>
      </c>
      <c r="BP18" s="71"/>
      <c r="BQ18" s="30" t="s">
        <v>28</v>
      </c>
      <c r="BR18" s="30" t="s">
        <v>60</v>
      </c>
    </row>
    <row r="19" spans="2:70" ht="25.5" customHeight="1">
      <c r="B19" s="19">
        <v>5</v>
      </c>
      <c r="C19" s="20" t="s">
        <v>61</v>
      </c>
      <c r="D19" s="21" t="s">
        <v>43</v>
      </c>
      <c r="E19" s="21">
        <v>1987</v>
      </c>
      <c r="F19" s="22">
        <v>1</v>
      </c>
      <c r="G19" s="23">
        <f t="shared" si="0"/>
        <v>6.666666666666667</v>
      </c>
      <c r="H19" s="22">
        <v>1</v>
      </c>
      <c r="I19" s="23">
        <f t="shared" si="1"/>
        <v>5.2631578947368425</v>
      </c>
      <c r="J19" s="24">
        <v>1</v>
      </c>
      <c r="K19" s="25">
        <f t="shared" si="2"/>
        <v>5</v>
      </c>
      <c r="L19" s="24">
        <v>1</v>
      </c>
      <c r="M19" s="25">
        <f t="shared" si="3"/>
        <v>5</v>
      </c>
      <c r="N19" s="24">
        <v>1</v>
      </c>
      <c r="O19" s="25">
        <f t="shared" si="4"/>
        <v>5.555555555555555</v>
      </c>
      <c r="P19" s="24">
        <v>1</v>
      </c>
      <c r="Q19" s="25">
        <f t="shared" si="5"/>
        <v>5</v>
      </c>
      <c r="R19" s="24">
        <v>1</v>
      </c>
      <c r="S19" s="26">
        <f t="shared" si="6"/>
        <v>9.090909090909092</v>
      </c>
      <c r="T19" s="24">
        <v>1</v>
      </c>
      <c r="U19" s="26">
        <f t="shared" si="7"/>
        <v>11.11111111111111</v>
      </c>
      <c r="V19" s="24">
        <v>1</v>
      </c>
      <c r="W19" s="26">
        <f t="shared" si="8"/>
        <v>6.666666666666667</v>
      </c>
      <c r="X19" s="24">
        <v>1</v>
      </c>
      <c r="Y19" s="26">
        <f t="shared" si="9"/>
        <v>7.6923076923076925</v>
      </c>
      <c r="Z19" s="24">
        <v>1</v>
      </c>
      <c r="AA19" s="26">
        <f t="shared" si="10"/>
        <v>5</v>
      </c>
      <c r="AB19" s="24">
        <v>1</v>
      </c>
      <c r="AC19" s="26">
        <f t="shared" si="11"/>
        <v>4.761904761904762</v>
      </c>
      <c r="AD19" s="24">
        <v>1</v>
      </c>
      <c r="AE19" s="26">
        <f t="shared" si="12"/>
        <v>6.666666666666667</v>
      </c>
      <c r="AF19" s="24">
        <v>1</v>
      </c>
      <c r="AG19" s="26">
        <f t="shared" si="13"/>
        <v>5.882352941176471</v>
      </c>
      <c r="AH19" s="24">
        <v>1</v>
      </c>
      <c r="AI19" s="26">
        <f t="shared" si="14"/>
        <v>8.333333333333334</v>
      </c>
      <c r="AJ19" s="24">
        <v>1</v>
      </c>
      <c r="AK19" s="25">
        <f t="shared" si="15"/>
        <v>7.6923076923076925</v>
      </c>
      <c r="AL19" s="24"/>
      <c r="AM19" s="25">
        <f t="shared" si="16"/>
        <v>0</v>
      </c>
      <c r="AN19" s="24">
        <v>1</v>
      </c>
      <c r="AO19" s="25">
        <f t="shared" si="17"/>
        <v>14.285714285714286</v>
      </c>
      <c r="AP19" s="24">
        <v>1</v>
      </c>
      <c r="AQ19" s="25">
        <f t="shared" si="18"/>
        <v>12.5</v>
      </c>
      <c r="AR19" s="24">
        <v>1</v>
      </c>
      <c r="AS19" s="25">
        <f t="shared" si="19"/>
        <v>5</v>
      </c>
      <c r="AT19" s="24">
        <v>1</v>
      </c>
      <c r="AU19" s="25">
        <f t="shared" si="20"/>
        <v>5</v>
      </c>
      <c r="AV19" s="24">
        <v>1</v>
      </c>
      <c r="AW19" s="25">
        <f t="shared" si="21"/>
        <v>5.2631578947368425</v>
      </c>
      <c r="AX19" s="24">
        <v>1</v>
      </c>
      <c r="AY19" s="25">
        <f t="shared" si="22"/>
        <v>5.555555555555555</v>
      </c>
      <c r="AZ19" s="24">
        <v>1</v>
      </c>
      <c r="BA19" s="25">
        <f t="shared" si="23"/>
        <v>5.555555555555555</v>
      </c>
      <c r="BB19" s="24">
        <v>1</v>
      </c>
      <c r="BC19" s="25">
        <f t="shared" si="24"/>
        <v>5</v>
      </c>
      <c r="BD19" s="24">
        <v>1</v>
      </c>
      <c r="BE19" s="25">
        <v>9.09</v>
      </c>
      <c r="BF19" s="24">
        <v>1</v>
      </c>
      <c r="BG19" s="25">
        <f t="shared" si="25"/>
        <v>5</v>
      </c>
      <c r="BH19" s="24">
        <v>1</v>
      </c>
      <c r="BI19" s="25">
        <v>5.56</v>
      </c>
      <c r="BJ19" s="24">
        <v>1</v>
      </c>
      <c r="BK19" s="25">
        <v>5.88</v>
      </c>
      <c r="BL19" s="24">
        <v>1</v>
      </c>
      <c r="BM19" s="25">
        <v>5.56</v>
      </c>
      <c r="BN19" s="22">
        <f t="shared" si="26"/>
        <v>29</v>
      </c>
      <c r="BO19" s="23">
        <f t="shared" si="27"/>
        <v>194.6329233649048</v>
      </c>
      <c r="BP19" s="71"/>
      <c r="BQ19" s="30" t="s">
        <v>28</v>
      </c>
      <c r="BR19" s="30" t="s">
        <v>62</v>
      </c>
    </row>
    <row r="20" spans="2:70" ht="26.25" customHeight="1">
      <c r="B20" s="19">
        <v>6</v>
      </c>
      <c r="C20" s="20" t="s">
        <v>63</v>
      </c>
      <c r="D20" s="72" t="s">
        <v>64</v>
      </c>
      <c r="E20" s="21">
        <v>1984</v>
      </c>
      <c r="F20" s="22">
        <v>1</v>
      </c>
      <c r="G20" s="23">
        <f t="shared" si="0"/>
        <v>6.666666666666667</v>
      </c>
      <c r="H20" s="22">
        <v>1</v>
      </c>
      <c r="I20" s="23">
        <f t="shared" si="1"/>
        <v>5.2631578947368425</v>
      </c>
      <c r="J20" s="24">
        <v>1</v>
      </c>
      <c r="K20" s="25">
        <f t="shared" si="2"/>
        <v>5</v>
      </c>
      <c r="L20" s="24">
        <v>1</v>
      </c>
      <c r="M20" s="25">
        <f t="shared" si="3"/>
        <v>5</v>
      </c>
      <c r="N20" s="24">
        <v>1</v>
      </c>
      <c r="O20" s="25">
        <f t="shared" si="4"/>
        <v>5.555555555555555</v>
      </c>
      <c r="P20" s="24">
        <v>1</v>
      </c>
      <c r="Q20" s="25">
        <f t="shared" si="5"/>
        <v>5</v>
      </c>
      <c r="R20" s="24">
        <v>1</v>
      </c>
      <c r="S20" s="26">
        <f t="shared" si="6"/>
        <v>9.090909090909092</v>
      </c>
      <c r="T20" s="24">
        <v>1</v>
      </c>
      <c r="U20" s="26">
        <f t="shared" si="7"/>
        <v>11.11111111111111</v>
      </c>
      <c r="V20" s="24">
        <v>1</v>
      </c>
      <c r="W20" s="26">
        <f t="shared" si="8"/>
        <v>6.666666666666667</v>
      </c>
      <c r="X20" s="24">
        <v>1</v>
      </c>
      <c r="Y20" s="26">
        <f t="shared" si="9"/>
        <v>7.6923076923076925</v>
      </c>
      <c r="Z20" s="24">
        <v>1</v>
      </c>
      <c r="AA20" s="26">
        <f t="shared" si="10"/>
        <v>5</v>
      </c>
      <c r="AB20" s="24">
        <v>1</v>
      </c>
      <c r="AC20" s="26">
        <f t="shared" si="11"/>
        <v>4.761904761904762</v>
      </c>
      <c r="AD20" s="24">
        <v>1</v>
      </c>
      <c r="AE20" s="26">
        <f t="shared" si="12"/>
        <v>6.666666666666667</v>
      </c>
      <c r="AF20" s="24">
        <v>1</v>
      </c>
      <c r="AG20" s="26">
        <f t="shared" si="13"/>
        <v>5.882352941176471</v>
      </c>
      <c r="AH20" s="24">
        <v>1</v>
      </c>
      <c r="AI20" s="26">
        <f t="shared" si="14"/>
        <v>8.333333333333334</v>
      </c>
      <c r="AJ20" s="24">
        <v>1</v>
      </c>
      <c r="AK20" s="25">
        <f t="shared" si="15"/>
        <v>7.6923076923076925</v>
      </c>
      <c r="AL20" s="24"/>
      <c r="AM20" s="25">
        <f t="shared" si="16"/>
        <v>0</v>
      </c>
      <c r="AN20" s="24">
        <v>1</v>
      </c>
      <c r="AO20" s="25">
        <f t="shared" si="17"/>
        <v>14.285714285714286</v>
      </c>
      <c r="AP20" s="24">
        <v>1</v>
      </c>
      <c r="AQ20" s="25">
        <f t="shared" si="18"/>
        <v>12.5</v>
      </c>
      <c r="AR20" s="24">
        <v>1</v>
      </c>
      <c r="AS20" s="25">
        <f t="shared" si="19"/>
        <v>5</v>
      </c>
      <c r="AT20" s="24">
        <v>1</v>
      </c>
      <c r="AU20" s="25">
        <f t="shared" si="20"/>
        <v>5</v>
      </c>
      <c r="AV20" s="24">
        <v>1</v>
      </c>
      <c r="AW20" s="25">
        <f t="shared" si="21"/>
        <v>5.2631578947368425</v>
      </c>
      <c r="AX20" s="24">
        <v>1</v>
      </c>
      <c r="AY20" s="25">
        <f t="shared" si="22"/>
        <v>5.555555555555555</v>
      </c>
      <c r="AZ20" s="24">
        <v>1</v>
      </c>
      <c r="BA20" s="25">
        <f t="shared" si="23"/>
        <v>5.555555555555555</v>
      </c>
      <c r="BB20" s="24">
        <v>1</v>
      </c>
      <c r="BC20" s="25">
        <f t="shared" si="24"/>
        <v>5</v>
      </c>
      <c r="BD20" s="24">
        <v>1</v>
      </c>
      <c r="BE20" s="25">
        <v>9.09</v>
      </c>
      <c r="BF20" s="24">
        <v>1</v>
      </c>
      <c r="BG20" s="25">
        <f t="shared" si="25"/>
        <v>5</v>
      </c>
      <c r="BH20" s="24">
        <v>1</v>
      </c>
      <c r="BI20" s="25">
        <v>5.56</v>
      </c>
      <c r="BJ20" s="24">
        <v>1</v>
      </c>
      <c r="BK20" s="25">
        <v>5.88</v>
      </c>
      <c r="BL20" s="24">
        <v>1</v>
      </c>
      <c r="BM20" s="25">
        <v>5.56</v>
      </c>
      <c r="BN20" s="22">
        <f t="shared" si="26"/>
        <v>29</v>
      </c>
      <c r="BO20" s="23">
        <f t="shared" si="27"/>
        <v>194.6329233649048</v>
      </c>
      <c r="BP20" s="71"/>
      <c r="BQ20" s="30" t="s">
        <v>65</v>
      </c>
      <c r="BR20" s="30"/>
    </row>
    <row r="21" spans="2:69" s="73" customFormat="1" ht="25.5" customHeight="1">
      <c r="B21" s="19">
        <v>7</v>
      </c>
      <c r="C21" s="20" t="s">
        <v>66</v>
      </c>
      <c r="D21" s="21" t="s">
        <v>67</v>
      </c>
      <c r="E21" s="21">
        <v>1996</v>
      </c>
      <c r="F21" s="22">
        <v>1</v>
      </c>
      <c r="G21" s="23">
        <f t="shared" si="0"/>
        <v>6.666666666666667</v>
      </c>
      <c r="H21" s="22">
        <v>1</v>
      </c>
      <c r="I21" s="23">
        <f t="shared" si="1"/>
        <v>5.2631578947368425</v>
      </c>
      <c r="J21" s="24">
        <v>1</v>
      </c>
      <c r="K21" s="25">
        <f t="shared" si="2"/>
        <v>5</v>
      </c>
      <c r="L21" s="24">
        <v>1</v>
      </c>
      <c r="M21" s="25">
        <f t="shared" si="3"/>
        <v>5</v>
      </c>
      <c r="N21" s="24">
        <v>1</v>
      </c>
      <c r="O21" s="25">
        <f t="shared" si="4"/>
        <v>5.555555555555555</v>
      </c>
      <c r="P21" s="24">
        <v>1</v>
      </c>
      <c r="Q21" s="25">
        <f t="shared" si="5"/>
        <v>5</v>
      </c>
      <c r="R21" s="24">
        <v>1</v>
      </c>
      <c r="S21" s="26">
        <f t="shared" si="6"/>
        <v>9.090909090909092</v>
      </c>
      <c r="T21" s="24">
        <v>1</v>
      </c>
      <c r="U21" s="26">
        <f t="shared" si="7"/>
        <v>11.11111111111111</v>
      </c>
      <c r="V21" s="24">
        <v>1</v>
      </c>
      <c r="W21" s="26">
        <f t="shared" si="8"/>
        <v>6.666666666666667</v>
      </c>
      <c r="X21" s="24">
        <v>1</v>
      </c>
      <c r="Y21" s="26">
        <f t="shared" si="9"/>
        <v>7.6923076923076925</v>
      </c>
      <c r="Z21" s="24">
        <v>1</v>
      </c>
      <c r="AA21" s="26">
        <f t="shared" si="10"/>
        <v>5</v>
      </c>
      <c r="AB21" s="24">
        <v>1</v>
      </c>
      <c r="AC21" s="26">
        <f t="shared" si="11"/>
        <v>4.761904761904762</v>
      </c>
      <c r="AD21" s="24">
        <v>1</v>
      </c>
      <c r="AE21" s="26">
        <f t="shared" si="12"/>
        <v>6.666666666666667</v>
      </c>
      <c r="AF21" s="24">
        <v>1</v>
      </c>
      <c r="AG21" s="26">
        <f t="shared" si="13"/>
        <v>5.882352941176471</v>
      </c>
      <c r="AH21" s="24">
        <v>1</v>
      </c>
      <c r="AI21" s="26">
        <f t="shared" si="14"/>
        <v>8.333333333333334</v>
      </c>
      <c r="AJ21" s="24">
        <v>1</v>
      </c>
      <c r="AK21" s="25">
        <f t="shared" si="15"/>
        <v>7.6923076923076925</v>
      </c>
      <c r="AL21" s="24"/>
      <c r="AM21" s="25">
        <f t="shared" si="16"/>
        <v>0</v>
      </c>
      <c r="AN21" s="24"/>
      <c r="AO21" s="25">
        <f t="shared" si="17"/>
        <v>0</v>
      </c>
      <c r="AP21" s="24"/>
      <c r="AQ21" s="25">
        <f t="shared" si="18"/>
        <v>0</v>
      </c>
      <c r="AR21" s="24">
        <v>1</v>
      </c>
      <c r="AS21" s="25">
        <f t="shared" si="19"/>
        <v>5</v>
      </c>
      <c r="AT21" s="24">
        <v>1</v>
      </c>
      <c r="AU21" s="25">
        <f t="shared" si="20"/>
        <v>5</v>
      </c>
      <c r="AV21" s="24">
        <v>1</v>
      </c>
      <c r="AW21" s="25">
        <f t="shared" si="21"/>
        <v>5.2631578947368425</v>
      </c>
      <c r="AX21" s="24">
        <v>1</v>
      </c>
      <c r="AY21" s="25">
        <f t="shared" si="22"/>
        <v>5.555555555555555</v>
      </c>
      <c r="AZ21" s="24">
        <v>1</v>
      </c>
      <c r="BA21" s="25">
        <f t="shared" si="23"/>
        <v>5.555555555555555</v>
      </c>
      <c r="BB21" s="24">
        <v>1</v>
      </c>
      <c r="BC21" s="25">
        <f t="shared" si="24"/>
        <v>5</v>
      </c>
      <c r="BD21" s="24"/>
      <c r="BE21" s="25">
        <f>IF(BD21=1,$BC$38,0)</f>
        <v>0</v>
      </c>
      <c r="BF21" s="24">
        <v>1</v>
      </c>
      <c r="BG21" s="25">
        <f t="shared" si="25"/>
        <v>5</v>
      </c>
      <c r="BH21" s="24">
        <v>1</v>
      </c>
      <c r="BI21" s="25">
        <v>5.56</v>
      </c>
      <c r="BJ21" s="24">
        <v>1</v>
      </c>
      <c r="BK21" s="25">
        <v>5.88</v>
      </c>
      <c r="BL21" s="24">
        <v>1</v>
      </c>
      <c r="BM21" s="25">
        <v>5.56</v>
      </c>
      <c r="BN21" s="22">
        <f t="shared" si="26"/>
        <v>26</v>
      </c>
      <c r="BO21" s="74">
        <f t="shared" si="27"/>
        <v>158.7572090791905</v>
      </c>
      <c r="BP21" s="75"/>
      <c r="BQ21" s="76"/>
    </row>
    <row r="22" spans="2:69" ht="26.25" customHeight="1">
      <c r="B22" s="19">
        <v>8</v>
      </c>
      <c r="C22" s="20" t="s">
        <v>68</v>
      </c>
      <c r="D22" s="21" t="s">
        <v>39</v>
      </c>
      <c r="E22" s="21">
        <v>1985</v>
      </c>
      <c r="F22" s="22">
        <v>1</v>
      </c>
      <c r="G22" s="23">
        <f t="shared" si="0"/>
        <v>6.666666666666667</v>
      </c>
      <c r="H22" s="22"/>
      <c r="I22" s="23">
        <f t="shared" si="1"/>
        <v>0</v>
      </c>
      <c r="J22" s="24">
        <v>1</v>
      </c>
      <c r="K22" s="25">
        <f t="shared" si="2"/>
        <v>5</v>
      </c>
      <c r="L22" s="24"/>
      <c r="M22" s="25">
        <f t="shared" si="3"/>
        <v>0</v>
      </c>
      <c r="N22" s="24">
        <v>1</v>
      </c>
      <c r="O22" s="25">
        <f t="shared" si="4"/>
        <v>5.555555555555555</v>
      </c>
      <c r="P22" s="24">
        <v>1</v>
      </c>
      <c r="Q22" s="25">
        <f t="shared" si="5"/>
        <v>5</v>
      </c>
      <c r="R22" s="24">
        <v>1</v>
      </c>
      <c r="S22" s="26">
        <f t="shared" si="6"/>
        <v>9.090909090909092</v>
      </c>
      <c r="T22" s="24">
        <v>1</v>
      </c>
      <c r="U22" s="26">
        <f t="shared" si="7"/>
        <v>11.11111111111111</v>
      </c>
      <c r="V22" s="24">
        <v>1</v>
      </c>
      <c r="W22" s="26">
        <f t="shared" si="8"/>
        <v>6.666666666666667</v>
      </c>
      <c r="X22" s="24">
        <v>1</v>
      </c>
      <c r="Y22" s="26">
        <f t="shared" si="9"/>
        <v>7.6923076923076925</v>
      </c>
      <c r="Z22" s="24">
        <v>1</v>
      </c>
      <c r="AA22" s="26">
        <f t="shared" si="10"/>
        <v>5</v>
      </c>
      <c r="AB22" s="24">
        <v>1</v>
      </c>
      <c r="AC22" s="26">
        <f t="shared" si="11"/>
        <v>4.761904761904762</v>
      </c>
      <c r="AD22" s="24">
        <v>1</v>
      </c>
      <c r="AE22" s="26">
        <f t="shared" si="12"/>
        <v>6.666666666666667</v>
      </c>
      <c r="AF22" s="24">
        <v>1</v>
      </c>
      <c r="AG22" s="26">
        <f t="shared" si="13"/>
        <v>5.882352941176471</v>
      </c>
      <c r="AH22" s="24">
        <v>1</v>
      </c>
      <c r="AI22" s="26">
        <f t="shared" si="14"/>
        <v>8.333333333333334</v>
      </c>
      <c r="AJ22" s="24">
        <v>1</v>
      </c>
      <c r="AK22" s="25">
        <f t="shared" si="15"/>
        <v>7.6923076923076925</v>
      </c>
      <c r="AL22" s="24"/>
      <c r="AM22" s="25">
        <f t="shared" si="16"/>
        <v>0</v>
      </c>
      <c r="AN22" s="24"/>
      <c r="AO22" s="25">
        <f t="shared" si="17"/>
        <v>0</v>
      </c>
      <c r="AP22" s="24"/>
      <c r="AQ22" s="25">
        <f t="shared" si="18"/>
        <v>0</v>
      </c>
      <c r="AR22" s="24">
        <v>1</v>
      </c>
      <c r="AS22" s="25">
        <f t="shared" si="19"/>
        <v>5</v>
      </c>
      <c r="AT22" s="24">
        <v>1</v>
      </c>
      <c r="AU22" s="25">
        <f t="shared" si="20"/>
        <v>5</v>
      </c>
      <c r="AV22" s="24">
        <v>1</v>
      </c>
      <c r="AW22" s="25">
        <f t="shared" si="21"/>
        <v>5.2631578947368425</v>
      </c>
      <c r="AX22" s="24">
        <v>1</v>
      </c>
      <c r="AY22" s="25">
        <f t="shared" si="22"/>
        <v>5.555555555555555</v>
      </c>
      <c r="AZ22" s="24">
        <v>1</v>
      </c>
      <c r="BA22" s="25">
        <f t="shared" si="23"/>
        <v>5.555555555555555</v>
      </c>
      <c r="BB22" s="24">
        <v>1</v>
      </c>
      <c r="BC22" s="25">
        <f t="shared" si="24"/>
        <v>5</v>
      </c>
      <c r="BD22" s="24">
        <v>1</v>
      </c>
      <c r="BE22" s="25">
        <v>9.09</v>
      </c>
      <c r="BF22" s="24">
        <v>1</v>
      </c>
      <c r="BG22" s="25">
        <f t="shared" si="25"/>
        <v>5</v>
      </c>
      <c r="BH22" s="24">
        <v>1</v>
      </c>
      <c r="BI22" s="25">
        <v>5.56</v>
      </c>
      <c r="BJ22" s="24">
        <v>1</v>
      </c>
      <c r="BK22" s="25">
        <v>5.88</v>
      </c>
      <c r="BL22" s="24">
        <v>1</v>
      </c>
      <c r="BM22" s="25">
        <v>5.56</v>
      </c>
      <c r="BN22" s="22">
        <f t="shared" si="26"/>
        <v>25</v>
      </c>
      <c r="BO22" s="23">
        <f t="shared" si="27"/>
        <v>157.58405118445364</v>
      </c>
      <c r="BP22" s="77"/>
      <c r="BQ22" s="78"/>
    </row>
    <row r="23" spans="2:69" ht="25.5" customHeight="1">
      <c r="B23" s="19">
        <v>9</v>
      </c>
      <c r="C23" s="20" t="s">
        <v>69</v>
      </c>
      <c r="D23" s="21" t="s">
        <v>22</v>
      </c>
      <c r="E23" s="21">
        <v>1995</v>
      </c>
      <c r="F23" s="24">
        <v>1</v>
      </c>
      <c r="G23" s="25">
        <f t="shared" si="0"/>
        <v>6.666666666666667</v>
      </c>
      <c r="H23" s="24">
        <v>1</v>
      </c>
      <c r="I23" s="25">
        <f t="shared" si="1"/>
        <v>5.2631578947368425</v>
      </c>
      <c r="J23" s="24">
        <v>1</v>
      </c>
      <c r="K23" s="25">
        <f t="shared" si="2"/>
        <v>5</v>
      </c>
      <c r="L23" s="24">
        <v>1</v>
      </c>
      <c r="M23" s="25">
        <f t="shared" si="3"/>
        <v>5</v>
      </c>
      <c r="N23" s="24">
        <v>1</v>
      </c>
      <c r="O23" s="25">
        <f t="shared" si="4"/>
        <v>5.555555555555555</v>
      </c>
      <c r="P23" s="24">
        <v>1</v>
      </c>
      <c r="Q23" s="25">
        <f t="shared" si="5"/>
        <v>5</v>
      </c>
      <c r="R23" s="24">
        <v>1</v>
      </c>
      <c r="S23" s="26">
        <f t="shared" si="6"/>
        <v>9.090909090909092</v>
      </c>
      <c r="T23" s="24"/>
      <c r="U23" s="26">
        <f t="shared" si="7"/>
        <v>0</v>
      </c>
      <c r="V23" s="24">
        <v>1</v>
      </c>
      <c r="W23" s="26">
        <f t="shared" si="8"/>
        <v>6.666666666666667</v>
      </c>
      <c r="X23" s="24">
        <v>1</v>
      </c>
      <c r="Y23" s="26">
        <f t="shared" si="9"/>
        <v>7.6923076923076925</v>
      </c>
      <c r="Z23" s="24">
        <v>1</v>
      </c>
      <c r="AA23" s="26">
        <f t="shared" si="10"/>
        <v>5</v>
      </c>
      <c r="AB23" s="24">
        <v>1</v>
      </c>
      <c r="AC23" s="26">
        <f t="shared" si="11"/>
        <v>4.761904761904762</v>
      </c>
      <c r="AD23" s="24">
        <v>1</v>
      </c>
      <c r="AE23" s="26">
        <f t="shared" si="12"/>
        <v>6.666666666666667</v>
      </c>
      <c r="AF23" s="24">
        <v>1</v>
      </c>
      <c r="AG23" s="26">
        <f t="shared" si="13"/>
        <v>5.882352941176471</v>
      </c>
      <c r="AH23" s="24">
        <v>1</v>
      </c>
      <c r="AI23" s="26">
        <f t="shared" si="14"/>
        <v>8.333333333333334</v>
      </c>
      <c r="AJ23" s="24">
        <v>1</v>
      </c>
      <c r="AK23" s="25">
        <f t="shared" si="15"/>
        <v>7.6923076923076925</v>
      </c>
      <c r="AL23" s="24"/>
      <c r="AM23" s="25">
        <f t="shared" si="16"/>
        <v>0</v>
      </c>
      <c r="AN23" s="24"/>
      <c r="AO23" s="25">
        <f t="shared" si="17"/>
        <v>0</v>
      </c>
      <c r="AP23" s="24"/>
      <c r="AQ23" s="25">
        <f t="shared" si="18"/>
        <v>0</v>
      </c>
      <c r="AR23" s="24">
        <v>1</v>
      </c>
      <c r="AS23" s="25">
        <f t="shared" si="19"/>
        <v>5</v>
      </c>
      <c r="AT23" s="24">
        <v>1</v>
      </c>
      <c r="AU23" s="25">
        <f t="shared" si="20"/>
        <v>5</v>
      </c>
      <c r="AV23" s="24">
        <v>1</v>
      </c>
      <c r="AW23" s="25">
        <f t="shared" si="21"/>
        <v>5.2631578947368425</v>
      </c>
      <c r="AX23" s="24">
        <v>1</v>
      </c>
      <c r="AY23" s="25">
        <f t="shared" si="22"/>
        <v>5.555555555555555</v>
      </c>
      <c r="AZ23" s="24">
        <v>1</v>
      </c>
      <c r="BA23" s="25">
        <f t="shared" si="23"/>
        <v>5.555555555555555</v>
      </c>
      <c r="BB23" s="24">
        <v>1</v>
      </c>
      <c r="BC23" s="25">
        <f t="shared" si="24"/>
        <v>5</v>
      </c>
      <c r="BD23" s="24">
        <v>1</v>
      </c>
      <c r="BE23" s="25">
        <v>9.09</v>
      </c>
      <c r="BF23" s="24">
        <v>1</v>
      </c>
      <c r="BG23" s="25">
        <f t="shared" si="25"/>
        <v>5</v>
      </c>
      <c r="BH23" s="24">
        <v>1</v>
      </c>
      <c r="BI23" s="25">
        <v>5.56</v>
      </c>
      <c r="BJ23" s="24">
        <v>1</v>
      </c>
      <c r="BK23" s="25">
        <v>5.88</v>
      </c>
      <c r="BL23" s="24">
        <v>1</v>
      </c>
      <c r="BM23" s="25">
        <v>5.56</v>
      </c>
      <c r="BN23" s="22">
        <f t="shared" si="26"/>
        <v>26</v>
      </c>
      <c r="BO23" s="23">
        <f t="shared" si="27"/>
        <v>156.73609796807938</v>
      </c>
      <c r="BP23" s="77"/>
      <c r="BQ23" s="78"/>
    </row>
    <row r="24" spans="2:69" ht="25.5" customHeight="1">
      <c r="B24" s="19">
        <v>10</v>
      </c>
      <c r="C24" s="20" t="s">
        <v>70</v>
      </c>
      <c r="D24" s="39" t="s">
        <v>34</v>
      </c>
      <c r="E24" s="21">
        <v>1980</v>
      </c>
      <c r="F24" s="22"/>
      <c r="G24" s="23">
        <f t="shared" si="0"/>
        <v>0</v>
      </c>
      <c r="H24" s="22">
        <v>1</v>
      </c>
      <c r="I24" s="23">
        <f t="shared" si="1"/>
        <v>5.2631578947368425</v>
      </c>
      <c r="J24" s="24">
        <v>1</v>
      </c>
      <c r="K24" s="25">
        <f t="shared" si="2"/>
        <v>5</v>
      </c>
      <c r="L24" s="24">
        <v>1</v>
      </c>
      <c r="M24" s="25">
        <f t="shared" si="3"/>
        <v>5</v>
      </c>
      <c r="N24" s="24">
        <v>1</v>
      </c>
      <c r="O24" s="25">
        <f t="shared" si="4"/>
        <v>5.555555555555555</v>
      </c>
      <c r="P24" s="24">
        <v>1</v>
      </c>
      <c r="Q24" s="25">
        <f t="shared" si="5"/>
        <v>5</v>
      </c>
      <c r="R24" s="24"/>
      <c r="S24" s="26">
        <f t="shared" si="6"/>
        <v>0</v>
      </c>
      <c r="T24" s="24"/>
      <c r="U24" s="26">
        <f t="shared" si="7"/>
        <v>0</v>
      </c>
      <c r="V24" s="24">
        <v>1</v>
      </c>
      <c r="W24" s="26">
        <f t="shared" si="8"/>
        <v>6.666666666666667</v>
      </c>
      <c r="X24" s="24">
        <v>1</v>
      </c>
      <c r="Y24" s="26">
        <f t="shared" si="9"/>
        <v>7.6923076923076925</v>
      </c>
      <c r="Z24" s="24">
        <v>1</v>
      </c>
      <c r="AA24" s="26">
        <f t="shared" si="10"/>
        <v>5</v>
      </c>
      <c r="AB24" s="24">
        <v>1</v>
      </c>
      <c r="AC24" s="26">
        <f t="shared" si="11"/>
        <v>4.761904761904762</v>
      </c>
      <c r="AD24" s="24">
        <v>1</v>
      </c>
      <c r="AE24" s="26">
        <f t="shared" si="12"/>
        <v>6.666666666666667</v>
      </c>
      <c r="AF24" s="24">
        <v>1</v>
      </c>
      <c r="AG24" s="26">
        <f t="shared" si="13"/>
        <v>5.882352941176471</v>
      </c>
      <c r="AH24" s="24"/>
      <c r="AI24" s="26">
        <f t="shared" si="14"/>
        <v>0</v>
      </c>
      <c r="AJ24" s="24"/>
      <c r="AK24" s="25">
        <f t="shared" si="15"/>
        <v>0</v>
      </c>
      <c r="AL24" s="24"/>
      <c r="AM24" s="25">
        <f t="shared" si="16"/>
        <v>0</v>
      </c>
      <c r="AN24" s="24">
        <v>1</v>
      </c>
      <c r="AO24" s="25">
        <f t="shared" si="17"/>
        <v>14.285714285714286</v>
      </c>
      <c r="AP24" s="24">
        <v>1</v>
      </c>
      <c r="AQ24" s="25">
        <f t="shared" si="18"/>
        <v>12.5</v>
      </c>
      <c r="AR24" s="24">
        <v>1</v>
      </c>
      <c r="AS24" s="25">
        <f t="shared" si="19"/>
        <v>5</v>
      </c>
      <c r="AT24" s="24">
        <v>1</v>
      </c>
      <c r="AU24" s="25">
        <f t="shared" si="20"/>
        <v>5</v>
      </c>
      <c r="AV24" s="24">
        <v>1</v>
      </c>
      <c r="AW24" s="25">
        <f t="shared" si="21"/>
        <v>5.2631578947368425</v>
      </c>
      <c r="AX24" s="24">
        <v>1</v>
      </c>
      <c r="AY24" s="25">
        <f t="shared" si="22"/>
        <v>5.555555555555555</v>
      </c>
      <c r="AZ24" s="24">
        <v>1</v>
      </c>
      <c r="BA24" s="25">
        <f t="shared" si="23"/>
        <v>5.555555555555555</v>
      </c>
      <c r="BB24" s="24">
        <v>1</v>
      </c>
      <c r="BC24" s="25">
        <f t="shared" si="24"/>
        <v>5</v>
      </c>
      <c r="BD24" s="24">
        <v>1</v>
      </c>
      <c r="BE24" s="25">
        <v>9.09</v>
      </c>
      <c r="BF24" s="24">
        <v>1</v>
      </c>
      <c r="BG24" s="25">
        <f t="shared" si="25"/>
        <v>5</v>
      </c>
      <c r="BH24" s="24">
        <v>1</v>
      </c>
      <c r="BI24" s="25">
        <v>5.56</v>
      </c>
      <c r="BJ24" s="24">
        <v>1</v>
      </c>
      <c r="BK24" s="25">
        <v>5.88</v>
      </c>
      <c r="BL24" s="24">
        <v>1</v>
      </c>
      <c r="BM24" s="25">
        <v>5.56</v>
      </c>
      <c r="BN24" s="22">
        <f t="shared" si="26"/>
        <v>24</v>
      </c>
      <c r="BO24" s="23">
        <f t="shared" si="27"/>
        <v>151.73859547057694</v>
      </c>
      <c r="BP24" s="77"/>
      <c r="BQ24" s="78"/>
    </row>
    <row r="25" spans="2:69" ht="25.5" customHeight="1">
      <c r="B25" s="79">
        <v>11</v>
      </c>
      <c r="C25" s="43" t="s">
        <v>71</v>
      </c>
      <c r="D25" s="19" t="s">
        <v>67</v>
      </c>
      <c r="E25" s="19">
        <v>1996</v>
      </c>
      <c r="F25" s="22">
        <v>1</v>
      </c>
      <c r="G25" s="23">
        <f t="shared" si="0"/>
        <v>6.666666666666667</v>
      </c>
      <c r="H25" s="22">
        <v>1</v>
      </c>
      <c r="I25" s="23">
        <f t="shared" si="1"/>
        <v>5.2631578947368425</v>
      </c>
      <c r="J25" s="24">
        <v>1</v>
      </c>
      <c r="K25" s="25">
        <f t="shared" si="2"/>
        <v>5</v>
      </c>
      <c r="L25" s="24">
        <v>1</v>
      </c>
      <c r="M25" s="25">
        <f t="shared" si="3"/>
        <v>5</v>
      </c>
      <c r="N25" s="24">
        <v>1</v>
      </c>
      <c r="O25" s="25">
        <f t="shared" si="4"/>
        <v>5.555555555555555</v>
      </c>
      <c r="P25" s="24">
        <v>1</v>
      </c>
      <c r="Q25" s="25">
        <f t="shared" si="5"/>
        <v>5</v>
      </c>
      <c r="R25" s="24">
        <v>1</v>
      </c>
      <c r="S25" s="26">
        <f t="shared" si="6"/>
        <v>9.090909090909092</v>
      </c>
      <c r="T25" s="24"/>
      <c r="U25" s="26">
        <f t="shared" si="7"/>
        <v>0</v>
      </c>
      <c r="V25" s="24">
        <v>1</v>
      </c>
      <c r="W25" s="26">
        <f t="shared" si="8"/>
        <v>6.666666666666667</v>
      </c>
      <c r="X25" s="24">
        <v>1</v>
      </c>
      <c r="Y25" s="26">
        <f t="shared" si="9"/>
        <v>7.6923076923076925</v>
      </c>
      <c r="Z25" s="24">
        <v>1</v>
      </c>
      <c r="AA25" s="26">
        <f t="shared" si="10"/>
        <v>5</v>
      </c>
      <c r="AB25" s="24">
        <v>1</v>
      </c>
      <c r="AC25" s="26">
        <f t="shared" si="11"/>
        <v>4.761904761904762</v>
      </c>
      <c r="AD25" s="24">
        <v>1</v>
      </c>
      <c r="AE25" s="26">
        <f t="shared" si="12"/>
        <v>6.666666666666667</v>
      </c>
      <c r="AF25" s="24">
        <v>1</v>
      </c>
      <c r="AG25" s="26">
        <f t="shared" si="13"/>
        <v>5.882352941176471</v>
      </c>
      <c r="AH25" s="24">
        <v>1</v>
      </c>
      <c r="AI25" s="26">
        <f t="shared" si="14"/>
        <v>8.333333333333334</v>
      </c>
      <c r="AJ25" s="24">
        <v>1</v>
      </c>
      <c r="AK25" s="25">
        <f t="shared" si="15"/>
        <v>7.6923076923076925</v>
      </c>
      <c r="AL25" s="24"/>
      <c r="AM25" s="25">
        <f t="shared" si="16"/>
        <v>0</v>
      </c>
      <c r="AN25" s="24"/>
      <c r="AO25" s="25">
        <f t="shared" si="17"/>
        <v>0</v>
      </c>
      <c r="AP25" s="24"/>
      <c r="AQ25" s="25">
        <f t="shared" si="18"/>
        <v>0</v>
      </c>
      <c r="AR25" s="24">
        <v>1</v>
      </c>
      <c r="AS25" s="25">
        <f t="shared" si="19"/>
        <v>5</v>
      </c>
      <c r="AT25" s="24">
        <v>1</v>
      </c>
      <c r="AU25" s="25">
        <f t="shared" si="20"/>
        <v>5</v>
      </c>
      <c r="AV25" s="24">
        <v>1</v>
      </c>
      <c r="AW25" s="25">
        <f t="shared" si="21"/>
        <v>5.2631578947368425</v>
      </c>
      <c r="AX25" s="24">
        <v>1</v>
      </c>
      <c r="AY25" s="25">
        <f t="shared" si="22"/>
        <v>5.555555555555555</v>
      </c>
      <c r="AZ25" s="24">
        <v>1</v>
      </c>
      <c r="BA25" s="25">
        <f t="shared" si="23"/>
        <v>5.555555555555555</v>
      </c>
      <c r="BB25" s="24">
        <v>1</v>
      </c>
      <c r="BC25" s="25">
        <f t="shared" si="24"/>
        <v>5</v>
      </c>
      <c r="BD25" s="24"/>
      <c r="BE25" s="25">
        <f>IF(BD25=1,$BC$38,0)</f>
        <v>0</v>
      </c>
      <c r="BF25" s="24">
        <v>1</v>
      </c>
      <c r="BG25" s="25">
        <f t="shared" si="25"/>
        <v>5</v>
      </c>
      <c r="BH25" s="24">
        <v>1</v>
      </c>
      <c r="BI25" s="25">
        <v>5.56</v>
      </c>
      <c r="BJ25" s="24">
        <v>1</v>
      </c>
      <c r="BK25" s="25">
        <v>5.88</v>
      </c>
      <c r="BL25" s="24">
        <v>1</v>
      </c>
      <c r="BM25" s="25">
        <v>5.56</v>
      </c>
      <c r="BN25" s="22">
        <f t="shared" si="26"/>
        <v>25</v>
      </c>
      <c r="BO25" s="23">
        <f t="shared" si="27"/>
        <v>147.6460979680794</v>
      </c>
      <c r="BP25" s="77"/>
      <c r="BQ25" s="78"/>
    </row>
    <row r="26" spans="2:69" ht="25.5" customHeight="1">
      <c r="B26" s="79"/>
      <c r="C26" s="20" t="s">
        <v>72</v>
      </c>
      <c r="D26" s="21" t="s">
        <v>32</v>
      </c>
      <c r="E26" s="21">
        <v>1980</v>
      </c>
      <c r="F26" s="22">
        <v>1</v>
      </c>
      <c r="G26" s="23">
        <f t="shared" si="0"/>
        <v>6.666666666666667</v>
      </c>
      <c r="H26" s="22">
        <v>1</v>
      </c>
      <c r="I26" s="23">
        <f t="shared" si="1"/>
        <v>5.2631578947368425</v>
      </c>
      <c r="J26" s="24">
        <v>1</v>
      </c>
      <c r="K26" s="25">
        <f t="shared" si="2"/>
        <v>5</v>
      </c>
      <c r="L26" s="24">
        <v>1</v>
      </c>
      <c r="M26" s="25">
        <f t="shared" si="3"/>
        <v>5</v>
      </c>
      <c r="N26" s="24">
        <v>1</v>
      </c>
      <c r="O26" s="25">
        <f t="shared" si="4"/>
        <v>5.555555555555555</v>
      </c>
      <c r="P26" s="24">
        <v>1</v>
      </c>
      <c r="Q26" s="25">
        <f t="shared" si="5"/>
        <v>5</v>
      </c>
      <c r="R26" s="24"/>
      <c r="S26" s="26">
        <f t="shared" si="6"/>
        <v>0</v>
      </c>
      <c r="T26" s="24"/>
      <c r="U26" s="26">
        <f t="shared" si="7"/>
        <v>0</v>
      </c>
      <c r="V26" s="24">
        <v>1</v>
      </c>
      <c r="W26" s="26">
        <f t="shared" si="8"/>
        <v>6.666666666666667</v>
      </c>
      <c r="X26" s="24">
        <v>1</v>
      </c>
      <c r="Y26" s="26">
        <f t="shared" si="9"/>
        <v>7.6923076923076925</v>
      </c>
      <c r="Z26" s="24">
        <v>1</v>
      </c>
      <c r="AA26" s="26">
        <f t="shared" si="10"/>
        <v>5</v>
      </c>
      <c r="AB26" s="24">
        <v>1</v>
      </c>
      <c r="AC26" s="26">
        <f t="shared" si="11"/>
        <v>4.761904761904762</v>
      </c>
      <c r="AD26" s="24">
        <v>1</v>
      </c>
      <c r="AE26" s="26">
        <f t="shared" si="12"/>
        <v>6.666666666666667</v>
      </c>
      <c r="AF26" s="24">
        <v>1</v>
      </c>
      <c r="AG26" s="26">
        <f t="shared" si="13"/>
        <v>5.882352941176471</v>
      </c>
      <c r="AH26" s="24">
        <v>1</v>
      </c>
      <c r="AI26" s="26">
        <f t="shared" si="14"/>
        <v>8.333333333333334</v>
      </c>
      <c r="AJ26" s="24">
        <v>1</v>
      </c>
      <c r="AK26" s="25">
        <f t="shared" si="15"/>
        <v>7.6923076923076925</v>
      </c>
      <c r="AL26" s="24"/>
      <c r="AM26" s="25">
        <f t="shared" si="16"/>
        <v>0</v>
      </c>
      <c r="AN26" s="24"/>
      <c r="AO26" s="25">
        <f t="shared" si="17"/>
        <v>0</v>
      </c>
      <c r="AP26" s="24"/>
      <c r="AQ26" s="25">
        <f t="shared" si="18"/>
        <v>0</v>
      </c>
      <c r="AR26" s="24">
        <v>1</v>
      </c>
      <c r="AS26" s="25">
        <f t="shared" si="19"/>
        <v>5</v>
      </c>
      <c r="AT26" s="24">
        <v>1</v>
      </c>
      <c r="AU26" s="25">
        <f t="shared" si="20"/>
        <v>5</v>
      </c>
      <c r="AV26" s="24">
        <v>1</v>
      </c>
      <c r="AW26" s="25">
        <f t="shared" si="21"/>
        <v>5.2631578947368425</v>
      </c>
      <c r="AX26" s="24">
        <v>1</v>
      </c>
      <c r="AY26" s="25">
        <f t="shared" si="22"/>
        <v>5.555555555555555</v>
      </c>
      <c r="AZ26" s="24">
        <v>1</v>
      </c>
      <c r="BA26" s="25">
        <f t="shared" si="23"/>
        <v>5.555555555555555</v>
      </c>
      <c r="BB26" s="24">
        <v>1</v>
      </c>
      <c r="BC26" s="25">
        <f t="shared" si="24"/>
        <v>5</v>
      </c>
      <c r="BD26" s="24">
        <v>1</v>
      </c>
      <c r="BE26" s="25">
        <v>9.09</v>
      </c>
      <c r="BF26" s="24">
        <v>1</v>
      </c>
      <c r="BG26" s="25">
        <f t="shared" si="25"/>
        <v>5</v>
      </c>
      <c r="BH26" s="24">
        <v>1</v>
      </c>
      <c r="BI26" s="25">
        <v>5.56</v>
      </c>
      <c r="BJ26" s="24">
        <v>1</v>
      </c>
      <c r="BK26" s="25">
        <v>5.88</v>
      </c>
      <c r="BL26" s="24">
        <v>1</v>
      </c>
      <c r="BM26" s="25">
        <v>5.56</v>
      </c>
      <c r="BN26" s="22">
        <f t="shared" si="26"/>
        <v>25</v>
      </c>
      <c r="BO26" s="23">
        <f t="shared" si="27"/>
        <v>147.6451888771703</v>
      </c>
      <c r="BP26" s="77"/>
      <c r="BQ26" s="78"/>
    </row>
    <row r="27" spans="2:69" ht="25.5" customHeight="1">
      <c r="B27" s="19">
        <v>13</v>
      </c>
      <c r="C27" s="20" t="s">
        <v>73</v>
      </c>
      <c r="D27" s="21" t="s">
        <v>74</v>
      </c>
      <c r="E27" s="21">
        <v>1984</v>
      </c>
      <c r="F27" s="22">
        <v>1</v>
      </c>
      <c r="G27" s="23">
        <f t="shared" si="0"/>
        <v>6.666666666666667</v>
      </c>
      <c r="H27" s="22">
        <v>1</v>
      </c>
      <c r="I27" s="23">
        <f t="shared" si="1"/>
        <v>5.2631578947368425</v>
      </c>
      <c r="J27" s="24">
        <v>1</v>
      </c>
      <c r="K27" s="25">
        <f t="shared" si="2"/>
        <v>5</v>
      </c>
      <c r="L27" s="24">
        <v>1</v>
      </c>
      <c r="M27" s="25">
        <f t="shared" si="3"/>
        <v>5</v>
      </c>
      <c r="N27" s="24">
        <v>1</v>
      </c>
      <c r="O27" s="25">
        <f t="shared" si="4"/>
        <v>5.555555555555555</v>
      </c>
      <c r="P27" s="24">
        <v>1</v>
      </c>
      <c r="Q27" s="25">
        <f t="shared" si="5"/>
        <v>5</v>
      </c>
      <c r="R27" s="24"/>
      <c r="S27" s="26">
        <f t="shared" si="6"/>
        <v>0</v>
      </c>
      <c r="T27" s="24">
        <v>1</v>
      </c>
      <c r="U27" s="26">
        <f t="shared" si="7"/>
        <v>11.11111111111111</v>
      </c>
      <c r="V27" s="24">
        <v>1</v>
      </c>
      <c r="W27" s="26">
        <f t="shared" si="8"/>
        <v>6.666666666666667</v>
      </c>
      <c r="X27" s="24"/>
      <c r="Y27" s="26">
        <f t="shared" si="9"/>
        <v>0</v>
      </c>
      <c r="Z27" s="24">
        <v>1</v>
      </c>
      <c r="AA27" s="26">
        <f t="shared" si="10"/>
        <v>5</v>
      </c>
      <c r="AB27" s="24">
        <v>1</v>
      </c>
      <c r="AC27" s="26">
        <f t="shared" si="11"/>
        <v>4.761904761904762</v>
      </c>
      <c r="AD27" s="24">
        <v>1</v>
      </c>
      <c r="AE27" s="26">
        <f t="shared" si="12"/>
        <v>6.666666666666667</v>
      </c>
      <c r="AF27" s="24">
        <v>1</v>
      </c>
      <c r="AG27" s="26">
        <f t="shared" si="13"/>
        <v>5.882352941176471</v>
      </c>
      <c r="AH27" s="24">
        <v>1</v>
      </c>
      <c r="AI27" s="26">
        <f t="shared" si="14"/>
        <v>8.333333333333334</v>
      </c>
      <c r="AJ27" s="24"/>
      <c r="AK27" s="25">
        <f t="shared" si="15"/>
        <v>0</v>
      </c>
      <c r="AL27" s="24"/>
      <c r="AM27" s="25">
        <f t="shared" si="16"/>
        <v>0</v>
      </c>
      <c r="AN27" s="24"/>
      <c r="AO27" s="25">
        <f t="shared" si="17"/>
        <v>0</v>
      </c>
      <c r="AP27" s="24">
        <v>1</v>
      </c>
      <c r="AQ27" s="25">
        <f t="shared" si="18"/>
        <v>12.5</v>
      </c>
      <c r="AR27" s="24">
        <v>1</v>
      </c>
      <c r="AS27" s="25">
        <f t="shared" si="19"/>
        <v>5</v>
      </c>
      <c r="AT27" s="24">
        <v>1</v>
      </c>
      <c r="AU27" s="25">
        <f t="shared" si="20"/>
        <v>5</v>
      </c>
      <c r="AV27" s="24">
        <v>1</v>
      </c>
      <c r="AW27" s="25">
        <f t="shared" si="21"/>
        <v>5.2631578947368425</v>
      </c>
      <c r="AX27" s="24">
        <v>1</v>
      </c>
      <c r="AY27" s="25">
        <f t="shared" si="22"/>
        <v>5.555555555555555</v>
      </c>
      <c r="AZ27" s="24">
        <v>1</v>
      </c>
      <c r="BA27" s="25">
        <f t="shared" si="23"/>
        <v>5.555555555555555</v>
      </c>
      <c r="BB27" s="24">
        <v>1</v>
      </c>
      <c r="BC27" s="25">
        <f t="shared" si="24"/>
        <v>5</v>
      </c>
      <c r="BD27" s="24"/>
      <c r="BE27" s="25">
        <f aca="true" t="shared" si="28" ref="BE27:BE28">IF(BD27=1,$BC$38,0)</f>
        <v>0</v>
      </c>
      <c r="BF27" s="24">
        <v>1</v>
      </c>
      <c r="BG27" s="25">
        <f t="shared" si="25"/>
        <v>5</v>
      </c>
      <c r="BH27" s="24">
        <v>1</v>
      </c>
      <c r="BI27" s="25">
        <v>5.56</v>
      </c>
      <c r="BJ27" s="24">
        <v>1</v>
      </c>
      <c r="BK27" s="25">
        <v>5.88</v>
      </c>
      <c r="BL27" s="24">
        <v>1</v>
      </c>
      <c r="BM27" s="25">
        <v>5.56</v>
      </c>
      <c r="BN27" s="22">
        <f t="shared" si="26"/>
        <v>24</v>
      </c>
      <c r="BO27" s="23">
        <f t="shared" si="27"/>
        <v>146.781684603666</v>
      </c>
      <c r="BP27" s="77"/>
      <c r="BQ27" s="78"/>
    </row>
    <row r="28" spans="2:69" ht="25.5" customHeight="1">
      <c r="B28" s="19">
        <v>14</v>
      </c>
      <c r="C28" s="43" t="s">
        <v>75</v>
      </c>
      <c r="D28" s="21" t="s">
        <v>32</v>
      </c>
      <c r="E28" s="21">
        <v>1986</v>
      </c>
      <c r="F28" s="22">
        <v>1</v>
      </c>
      <c r="G28" s="23">
        <f t="shared" si="0"/>
        <v>6.666666666666667</v>
      </c>
      <c r="H28" s="22">
        <v>1</v>
      </c>
      <c r="I28" s="23">
        <f t="shared" si="1"/>
        <v>5.2631578947368425</v>
      </c>
      <c r="J28" s="24">
        <v>1</v>
      </c>
      <c r="K28" s="25">
        <f t="shared" si="2"/>
        <v>5</v>
      </c>
      <c r="L28" s="24">
        <v>1</v>
      </c>
      <c r="M28" s="25">
        <f t="shared" si="3"/>
        <v>5</v>
      </c>
      <c r="N28" s="24">
        <v>1</v>
      </c>
      <c r="O28" s="25">
        <f t="shared" si="4"/>
        <v>5.555555555555555</v>
      </c>
      <c r="P28" s="24">
        <v>1</v>
      </c>
      <c r="Q28" s="25">
        <f t="shared" si="5"/>
        <v>5</v>
      </c>
      <c r="R28" s="24"/>
      <c r="S28" s="26">
        <f t="shared" si="6"/>
        <v>0</v>
      </c>
      <c r="T28" s="24"/>
      <c r="U28" s="26">
        <f t="shared" si="7"/>
        <v>0</v>
      </c>
      <c r="V28" s="24"/>
      <c r="W28" s="26">
        <f t="shared" si="8"/>
        <v>0</v>
      </c>
      <c r="X28" s="24"/>
      <c r="Y28" s="26">
        <f t="shared" si="9"/>
        <v>0</v>
      </c>
      <c r="Z28" s="24">
        <v>1</v>
      </c>
      <c r="AA28" s="26">
        <f t="shared" si="10"/>
        <v>5</v>
      </c>
      <c r="AB28" s="24">
        <v>1</v>
      </c>
      <c r="AC28" s="26">
        <f t="shared" si="11"/>
        <v>4.761904761904762</v>
      </c>
      <c r="AD28" s="24">
        <v>1</v>
      </c>
      <c r="AE28" s="26">
        <f t="shared" si="12"/>
        <v>6.666666666666667</v>
      </c>
      <c r="AF28" s="24">
        <v>1</v>
      </c>
      <c r="AG28" s="26">
        <f t="shared" si="13"/>
        <v>5.882352941176471</v>
      </c>
      <c r="AH28" s="24"/>
      <c r="AI28" s="26">
        <f t="shared" si="14"/>
        <v>0</v>
      </c>
      <c r="AJ28" s="24">
        <v>1</v>
      </c>
      <c r="AK28" s="25">
        <f t="shared" si="15"/>
        <v>7.6923076923076925</v>
      </c>
      <c r="AL28" s="24"/>
      <c r="AM28" s="25">
        <f t="shared" si="16"/>
        <v>0</v>
      </c>
      <c r="AN28" s="24"/>
      <c r="AO28" s="25">
        <f t="shared" si="17"/>
        <v>0</v>
      </c>
      <c r="AP28" s="24"/>
      <c r="AQ28" s="25">
        <f t="shared" si="18"/>
        <v>0</v>
      </c>
      <c r="AR28" s="24">
        <v>1</v>
      </c>
      <c r="AS28" s="25">
        <f t="shared" si="19"/>
        <v>5</v>
      </c>
      <c r="AT28" s="24">
        <v>1</v>
      </c>
      <c r="AU28" s="25">
        <f t="shared" si="20"/>
        <v>5</v>
      </c>
      <c r="AV28" s="24">
        <v>1</v>
      </c>
      <c r="AW28" s="25">
        <f t="shared" si="21"/>
        <v>5.2631578947368425</v>
      </c>
      <c r="AX28" s="24">
        <v>1</v>
      </c>
      <c r="AY28" s="25">
        <f t="shared" si="22"/>
        <v>5.555555555555555</v>
      </c>
      <c r="AZ28" s="24">
        <v>1</v>
      </c>
      <c r="BA28" s="25">
        <f t="shared" si="23"/>
        <v>5.555555555555555</v>
      </c>
      <c r="BB28" s="24">
        <v>1</v>
      </c>
      <c r="BC28" s="25">
        <f t="shared" si="24"/>
        <v>5</v>
      </c>
      <c r="BD28" s="24"/>
      <c r="BE28" s="25">
        <f t="shared" si="28"/>
        <v>0</v>
      </c>
      <c r="BF28" s="24">
        <v>1</v>
      </c>
      <c r="BG28" s="25">
        <f t="shared" si="25"/>
        <v>5</v>
      </c>
      <c r="BH28" s="24">
        <v>1</v>
      </c>
      <c r="BI28" s="25">
        <v>5.56</v>
      </c>
      <c r="BJ28" s="24">
        <v>1</v>
      </c>
      <c r="BK28" s="25">
        <v>5.88</v>
      </c>
      <c r="BL28" s="24">
        <v>1</v>
      </c>
      <c r="BM28" s="25">
        <v>5.56</v>
      </c>
      <c r="BN28" s="22">
        <f t="shared" si="26"/>
        <v>21</v>
      </c>
      <c r="BO28" s="23">
        <f t="shared" si="27"/>
        <v>115.86288118486262</v>
      </c>
      <c r="BP28" s="77"/>
      <c r="BQ28" s="78"/>
    </row>
    <row r="29" spans="2:69" ht="25.5" customHeight="1">
      <c r="B29" s="19">
        <v>15</v>
      </c>
      <c r="C29" s="20" t="s">
        <v>76</v>
      </c>
      <c r="D29" s="39" t="s">
        <v>34</v>
      </c>
      <c r="E29" s="21">
        <v>1990</v>
      </c>
      <c r="F29" s="22"/>
      <c r="G29" s="23">
        <f t="shared" si="0"/>
        <v>0</v>
      </c>
      <c r="H29" s="22"/>
      <c r="I29" s="23">
        <f t="shared" si="1"/>
        <v>0</v>
      </c>
      <c r="J29" s="24">
        <v>1</v>
      </c>
      <c r="K29" s="25">
        <f t="shared" si="2"/>
        <v>5</v>
      </c>
      <c r="L29" s="24">
        <v>1</v>
      </c>
      <c r="M29" s="25">
        <f t="shared" si="3"/>
        <v>5</v>
      </c>
      <c r="N29" s="24"/>
      <c r="O29" s="25">
        <f t="shared" si="4"/>
        <v>0</v>
      </c>
      <c r="P29" s="24">
        <v>1</v>
      </c>
      <c r="Q29" s="25">
        <f t="shared" si="5"/>
        <v>5</v>
      </c>
      <c r="R29" s="24"/>
      <c r="S29" s="26">
        <f t="shared" si="6"/>
        <v>0</v>
      </c>
      <c r="T29" s="24"/>
      <c r="U29" s="26">
        <f t="shared" si="7"/>
        <v>0</v>
      </c>
      <c r="V29" s="24">
        <v>1</v>
      </c>
      <c r="W29" s="26">
        <f t="shared" si="8"/>
        <v>6.666666666666667</v>
      </c>
      <c r="X29" s="24">
        <v>1</v>
      </c>
      <c r="Y29" s="26">
        <f t="shared" si="9"/>
        <v>7.6923076923076925</v>
      </c>
      <c r="Z29" s="24">
        <v>1</v>
      </c>
      <c r="AA29" s="26">
        <f t="shared" si="10"/>
        <v>5</v>
      </c>
      <c r="AB29" s="24">
        <v>1</v>
      </c>
      <c r="AC29" s="26">
        <f t="shared" si="11"/>
        <v>4.761904761904762</v>
      </c>
      <c r="AD29" s="24"/>
      <c r="AE29" s="26">
        <f t="shared" si="12"/>
        <v>0</v>
      </c>
      <c r="AF29" s="24">
        <v>1</v>
      </c>
      <c r="AG29" s="26">
        <f t="shared" si="13"/>
        <v>5.882352941176471</v>
      </c>
      <c r="AH29" s="24"/>
      <c r="AI29" s="26">
        <f t="shared" si="14"/>
        <v>0</v>
      </c>
      <c r="AJ29" s="24"/>
      <c r="AK29" s="25">
        <f t="shared" si="15"/>
        <v>0</v>
      </c>
      <c r="AL29" s="24"/>
      <c r="AM29" s="25">
        <f t="shared" si="16"/>
        <v>0</v>
      </c>
      <c r="AN29" s="24"/>
      <c r="AO29" s="25">
        <f t="shared" si="17"/>
        <v>0</v>
      </c>
      <c r="AP29" s="24"/>
      <c r="AQ29" s="25">
        <f t="shared" si="18"/>
        <v>0</v>
      </c>
      <c r="AR29" s="24">
        <v>1</v>
      </c>
      <c r="AS29" s="25">
        <f t="shared" si="19"/>
        <v>5</v>
      </c>
      <c r="AT29" s="24">
        <v>1</v>
      </c>
      <c r="AU29" s="25">
        <f t="shared" si="20"/>
        <v>5</v>
      </c>
      <c r="AV29" s="24">
        <v>1</v>
      </c>
      <c r="AW29" s="25">
        <f t="shared" si="21"/>
        <v>5.2631578947368425</v>
      </c>
      <c r="AX29" s="24">
        <v>1</v>
      </c>
      <c r="AY29" s="25">
        <f t="shared" si="22"/>
        <v>5.555555555555555</v>
      </c>
      <c r="AZ29" s="24">
        <v>1</v>
      </c>
      <c r="BA29" s="25">
        <f t="shared" si="23"/>
        <v>5.555555555555555</v>
      </c>
      <c r="BB29" s="24">
        <v>1</v>
      </c>
      <c r="BC29" s="25">
        <f t="shared" si="24"/>
        <v>5</v>
      </c>
      <c r="BD29" s="24">
        <v>1</v>
      </c>
      <c r="BE29" s="25">
        <v>9.09</v>
      </c>
      <c r="BF29" s="24">
        <v>1</v>
      </c>
      <c r="BG29" s="25">
        <f t="shared" si="25"/>
        <v>5</v>
      </c>
      <c r="BH29" s="24">
        <v>1</v>
      </c>
      <c r="BI29" s="25">
        <v>5.56</v>
      </c>
      <c r="BJ29" s="24">
        <v>1</v>
      </c>
      <c r="BK29" s="25">
        <v>5.88</v>
      </c>
      <c r="BL29" s="24">
        <v>1</v>
      </c>
      <c r="BM29" s="25">
        <v>5.56</v>
      </c>
      <c r="BN29" s="22">
        <f t="shared" si="26"/>
        <v>19</v>
      </c>
      <c r="BO29" s="23">
        <f t="shared" si="27"/>
        <v>107.46750106790356</v>
      </c>
      <c r="BP29" s="77"/>
      <c r="BQ29" s="78"/>
    </row>
    <row r="30" spans="2:69" ht="25.5" customHeight="1">
      <c r="B30" s="19">
        <v>16</v>
      </c>
      <c r="C30" s="20" t="s">
        <v>77</v>
      </c>
      <c r="D30" s="21" t="s">
        <v>43</v>
      </c>
      <c r="E30" s="21">
        <v>1986</v>
      </c>
      <c r="F30" s="22"/>
      <c r="G30" s="23">
        <f t="shared" si="0"/>
        <v>0</v>
      </c>
      <c r="H30" s="22">
        <v>1</v>
      </c>
      <c r="I30" s="23">
        <f t="shared" si="1"/>
        <v>5.2631578947368425</v>
      </c>
      <c r="J30" s="24">
        <v>1</v>
      </c>
      <c r="K30" s="25">
        <f t="shared" si="2"/>
        <v>5</v>
      </c>
      <c r="L30" s="24">
        <v>1</v>
      </c>
      <c r="M30" s="25">
        <f t="shared" si="3"/>
        <v>5</v>
      </c>
      <c r="N30" s="24">
        <v>1</v>
      </c>
      <c r="O30" s="25">
        <f t="shared" si="4"/>
        <v>5.555555555555555</v>
      </c>
      <c r="P30" s="24">
        <v>1</v>
      </c>
      <c r="Q30" s="25">
        <f t="shared" si="5"/>
        <v>5</v>
      </c>
      <c r="R30" s="24"/>
      <c r="S30" s="26">
        <f t="shared" si="6"/>
        <v>0</v>
      </c>
      <c r="T30" s="24"/>
      <c r="U30" s="26">
        <f t="shared" si="7"/>
        <v>0</v>
      </c>
      <c r="V30" s="24">
        <v>1</v>
      </c>
      <c r="W30" s="26">
        <f t="shared" si="8"/>
        <v>6.666666666666667</v>
      </c>
      <c r="X30" s="24"/>
      <c r="Y30" s="26">
        <f t="shared" si="9"/>
        <v>0</v>
      </c>
      <c r="Z30" s="24">
        <v>1</v>
      </c>
      <c r="AA30" s="26">
        <f t="shared" si="10"/>
        <v>5</v>
      </c>
      <c r="AB30" s="24">
        <v>1</v>
      </c>
      <c r="AC30" s="26">
        <f t="shared" si="11"/>
        <v>4.761904761904762</v>
      </c>
      <c r="AD30" s="24"/>
      <c r="AE30" s="26">
        <f t="shared" si="12"/>
        <v>0</v>
      </c>
      <c r="AF30" s="24"/>
      <c r="AG30" s="26">
        <f t="shared" si="13"/>
        <v>0</v>
      </c>
      <c r="AH30" s="24"/>
      <c r="AI30" s="26">
        <f t="shared" si="14"/>
        <v>0</v>
      </c>
      <c r="AJ30" s="24"/>
      <c r="AK30" s="25">
        <f t="shared" si="15"/>
        <v>0</v>
      </c>
      <c r="AL30" s="24"/>
      <c r="AM30" s="25">
        <f t="shared" si="16"/>
        <v>0</v>
      </c>
      <c r="AN30" s="24"/>
      <c r="AO30" s="25">
        <f t="shared" si="17"/>
        <v>0</v>
      </c>
      <c r="AP30" s="24"/>
      <c r="AQ30" s="25">
        <f t="shared" si="18"/>
        <v>0</v>
      </c>
      <c r="AR30" s="24">
        <v>1</v>
      </c>
      <c r="AS30" s="25">
        <f t="shared" si="19"/>
        <v>5</v>
      </c>
      <c r="AT30" s="24">
        <v>1</v>
      </c>
      <c r="AU30" s="25">
        <f t="shared" si="20"/>
        <v>5</v>
      </c>
      <c r="AV30" s="24">
        <v>1</v>
      </c>
      <c r="AW30" s="25">
        <f t="shared" si="21"/>
        <v>5.2631578947368425</v>
      </c>
      <c r="AX30" s="24">
        <v>1</v>
      </c>
      <c r="AY30" s="25">
        <f t="shared" si="22"/>
        <v>5.555555555555555</v>
      </c>
      <c r="AZ30" s="24">
        <v>1</v>
      </c>
      <c r="BA30" s="25">
        <f t="shared" si="23"/>
        <v>5.555555555555555</v>
      </c>
      <c r="BB30" s="24">
        <v>1</v>
      </c>
      <c r="BC30" s="25">
        <f t="shared" si="24"/>
        <v>5</v>
      </c>
      <c r="BD30" s="24"/>
      <c r="BE30" s="25">
        <f aca="true" t="shared" si="29" ref="BE30:BE37">IF(BD30=1,$BC$38,0)</f>
        <v>0</v>
      </c>
      <c r="BF30" s="24">
        <v>1</v>
      </c>
      <c r="BG30" s="25">
        <f t="shared" si="25"/>
        <v>5</v>
      </c>
      <c r="BH30" s="24">
        <v>1</v>
      </c>
      <c r="BI30" s="25">
        <v>5.56</v>
      </c>
      <c r="BJ30" s="24">
        <v>1</v>
      </c>
      <c r="BK30" s="25">
        <v>5.88</v>
      </c>
      <c r="BL30" s="24">
        <v>1</v>
      </c>
      <c r="BM30" s="25">
        <v>5.56</v>
      </c>
      <c r="BN30" s="22">
        <f t="shared" si="26"/>
        <v>18</v>
      </c>
      <c r="BO30" s="23">
        <f t="shared" si="27"/>
        <v>95.62155388471177</v>
      </c>
      <c r="BP30" s="77"/>
      <c r="BQ30" s="78"/>
    </row>
    <row r="31" spans="2:69" ht="25.5" customHeight="1">
      <c r="B31" s="19">
        <v>17</v>
      </c>
      <c r="C31" s="35" t="s">
        <v>78</v>
      </c>
      <c r="D31" s="36" t="s">
        <v>32</v>
      </c>
      <c r="E31" s="36">
        <v>1983</v>
      </c>
      <c r="F31" s="22"/>
      <c r="G31" s="23">
        <f t="shared" si="0"/>
        <v>0</v>
      </c>
      <c r="H31" s="22">
        <v>1</v>
      </c>
      <c r="I31" s="23">
        <f t="shared" si="1"/>
        <v>5.2631578947368425</v>
      </c>
      <c r="J31" s="24">
        <v>1</v>
      </c>
      <c r="K31" s="25">
        <f t="shared" si="2"/>
        <v>5</v>
      </c>
      <c r="L31" s="24">
        <v>1</v>
      </c>
      <c r="M31" s="25">
        <f t="shared" si="3"/>
        <v>5</v>
      </c>
      <c r="N31" s="24"/>
      <c r="O31" s="25">
        <f t="shared" si="4"/>
        <v>0</v>
      </c>
      <c r="P31" s="24">
        <v>1</v>
      </c>
      <c r="Q31" s="25">
        <f t="shared" si="5"/>
        <v>5</v>
      </c>
      <c r="R31" s="24"/>
      <c r="S31" s="26">
        <f t="shared" si="6"/>
        <v>0</v>
      </c>
      <c r="T31" s="24"/>
      <c r="U31" s="26">
        <f t="shared" si="7"/>
        <v>0</v>
      </c>
      <c r="V31" s="24"/>
      <c r="W31" s="26">
        <f t="shared" si="8"/>
        <v>0</v>
      </c>
      <c r="X31" s="24"/>
      <c r="Y31" s="26">
        <f t="shared" si="9"/>
        <v>0</v>
      </c>
      <c r="Z31" s="24">
        <v>1</v>
      </c>
      <c r="AA31" s="26">
        <f t="shared" si="10"/>
        <v>5</v>
      </c>
      <c r="AB31" s="24">
        <v>1</v>
      </c>
      <c r="AC31" s="26">
        <f t="shared" si="11"/>
        <v>4.761904761904762</v>
      </c>
      <c r="AD31" s="24"/>
      <c r="AE31" s="26">
        <f t="shared" si="12"/>
        <v>0</v>
      </c>
      <c r="AF31" s="24">
        <v>1</v>
      </c>
      <c r="AG31" s="26">
        <f t="shared" si="13"/>
        <v>5.882352941176471</v>
      </c>
      <c r="AH31" s="24"/>
      <c r="AI31" s="26">
        <f t="shared" si="14"/>
        <v>0</v>
      </c>
      <c r="AJ31" s="24">
        <v>1</v>
      </c>
      <c r="AK31" s="25">
        <f t="shared" si="15"/>
        <v>7.6923076923076925</v>
      </c>
      <c r="AL31" s="24"/>
      <c r="AM31" s="25">
        <f t="shared" si="16"/>
        <v>0</v>
      </c>
      <c r="AN31" s="24"/>
      <c r="AO31" s="25">
        <f t="shared" si="17"/>
        <v>0</v>
      </c>
      <c r="AP31" s="24"/>
      <c r="AQ31" s="25">
        <f t="shared" si="18"/>
        <v>0</v>
      </c>
      <c r="AR31" s="24">
        <v>1</v>
      </c>
      <c r="AS31" s="25">
        <f t="shared" si="19"/>
        <v>5</v>
      </c>
      <c r="AT31" s="24">
        <v>1</v>
      </c>
      <c r="AU31" s="25">
        <f t="shared" si="20"/>
        <v>5</v>
      </c>
      <c r="AV31" s="24">
        <v>1</v>
      </c>
      <c r="AW31" s="25">
        <f t="shared" si="21"/>
        <v>5.2631578947368425</v>
      </c>
      <c r="AX31" s="24">
        <v>1</v>
      </c>
      <c r="AY31" s="25">
        <f t="shared" si="22"/>
        <v>5.555555555555555</v>
      </c>
      <c r="AZ31" s="24">
        <v>1</v>
      </c>
      <c r="BA31" s="25">
        <f t="shared" si="23"/>
        <v>5.555555555555555</v>
      </c>
      <c r="BB31" s="24">
        <v>1</v>
      </c>
      <c r="BC31" s="25">
        <f t="shared" si="24"/>
        <v>5</v>
      </c>
      <c r="BD31" s="24"/>
      <c r="BE31" s="25">
        <f t="shared" si="29"/>
        <v>0</v>
      </c>
      <c r="BF31" s="24">
        <v>1</v>
      </c>
      <c r="BG31" s="25">
        <f t="shared" si="25"/>
        <v>5</v>
      </c>
      <c r="BH31" s="24">
        <v>1</v>
      </c>
      <c r="BI31" s="25">
        <v>5.56</v>
      </c>
      <c r="BJ31" s="24"/>
      <c r="BK31" s="25">
        <f aca="true" t="shared" si="30" ref="BK31:BK34">IF(BJ31=1,$BC$38,0)</f>
        <v>0</v>
      </c>
      <c r="BL31" s="24">
        <v>1</v>
      </c>
      <c r="BM31" s="25">
        <v>5.56</v>
      </c>
      <c r="BN31" s="22">
        <f t="shared" si="26"/>
        <v>17</v>
      </c>
      <c r="BO31" s="23">
        <f t="shared" si="27"/>
        <v>91.09399229597372</v>
      </c>
      <c r="BP31" s="77"/>
      <c r="BQ31" s="78"/>
    </row>
    <row r="32" spans="2:69" ht="25.5" customHeight="1">
      <c r="B32" s="19">
        <v>18</v>
      </c>
      <c r="C32" s="20" t="s">
        <v>79</v>
      </c>
      <c r="D32" s="21" t="s">
        <v>43</v>
      </c>
      <c r="E32" s="21">
        <v>1990</v>
      </c>
      <c r="F32" s="22">
        <v>1</v>
      </c>
      <c r="G32" s="23">
        <f t="shared" si="0"/>
        <v>6.666666666666667</v>
      </c>
      <c r="H32" s="22">
        <v>1</v>
      </c>
      <c r="I32" s="23">
        <f t="shared" si="1"/>
        <v>5.2631578947368425</v>
      </c>
      <c r="J32" s="24">
        <v>1</v>
      </c>
      <c r="K32" s="25">
        <f t="shared" si="2"/>
        <v>5</v>
      </c>
      <c r="L32" s="24">
        <v>1</v>
      </c>
      <c r="M32" s="25">
        <f t="shared" si="3"/>
        <v>5</v>
      </c>
      <c r="N32" s="24">
        <v>1</v>
      </c>
      <c r="O32" s="25">
        <f t="shared" si="4"/>
        <v>5.555555555555555</v>
      </c>
      <c r="P32" s="24">
        <v>1</v>
      </c>
      <c r="Q32" s="25">
        <f t="shared" si="5"/>
        <v>5</v>
      </c>
      <c r="R32" s="24"/>
      <c r="S32" s="26">
        <f t="shared" si="6"/>
        <v>0</v>
      </c>
      <c r="T32" s="24"/>
      <c r="U32" s="26">
        <f t="shared" si="7"/>
        <v>0</v>
      </c>
      <c r="V32" s="24"/>
      <c r="W32" s="26">
        <f t="shared" si="8"/>
        <v>0</v>
      </c>
      <c r="X32" s="24"/>
      <c r="Y32" s="26">
        <f t="shared" si="9"/>
        <v>0</v>
      </c>
      <c r="Z32" s="24">
        <v>1</v>
      </c>
      <c r="AA32" s="26">
        <f t="shared" si="10"/>
        <v>5</v>
      </c>
      <c r="AB32" s="24">
        <v>1</v>
      </c>
      <c r="AC32" s="26">
        <f t="shared" si="11"/>
        <v>4.761904761904762</v>
      </c>
      <c r="AD32" s="24"/>
      <c r="AE32" s="26">
        <f t="shared" si="12"/>
        <v>0</v>
      </c>
      <c r="AF32" s="24"/>
      <c r="AG32" s="26">
        <f t="shared" si="13"/>
        <v>0</v>
      </c>
      <c r="AH32" s="24"/>
      <c r="AI32" s="26">
        <f t="shared" si="14"/>
        <v>0</v>
      </c>
      <c r="AJ32" s="24"/>
      <c r="AK32" s="25">
        <f t="shared" si="15"/>
        <v>0</v>
      </c>
      <c r="AL32" s="24"/>
      <c r="AM32" s="25">
        <f t="shared" si="16"/>
        <v>0</v>
      </c>
      <c r="AN32" s="24"/>
      <c r="AO32" s="25">
        <f t="shared" si="17"/>
        <v>0</v>
      </c>
      <c r="AP32" s="24"/>
      <c r="AQ32" s="25">
        <f t="shared" si="18"/>
        <v>0</v>
      </c>
      <c r="AR32" s="24">
        <v>1</v>
      </c>
      <c r="AS32" s="25">
        <f t="shared" si="19"/>
        <v>5</v>
      </c>
      <c r="AT32" s="24">
        <v>1</v>
      </c>
      <c r="AU32" s="25">
        <f t="shared" si="20"/>
        <v>5</v>
      </c>
      <c r="AV32" s="24"/>
      <c r="AW32" s="25">
        <f t="shared" si="21"/>
        <v>0</v>
      </c>
      <c r="AX32" s="24"/>
      <c r="AY32" s="25">
        <f t="shared" si="22"/>
        <v>0</v>
      </c>
      <c r="AZ32" s="24"/>
      <c r="BA32" s="25">
        <f t="shared" si="23"/>
        <v>0</v>
      </c>
      <c r="BB32" s="24">
        <v>1</v>
      </c>
      <c r="BC32" s="25">
        <f t="shared" si="24"/>
        <v>5</v>
      </c>
      <c r="BD32" s="24"/>
      <c r="BE32" s="25">
        <f t="shared" si="29"/>
        <v>0</v>
      </c>
      <c r="BF32" s="24">
        <v>1</v>
      </c>
      <c r="BG32" s="25">
        <f t="shared" si="25"/>
        <v>5</v>
      </c>
      <c r="BH32" s="24"/>
      <c r="BI32" s="25">
        <f aca="true" t="shared" si="31" ref="BI32:BI34">IF(BH32=1,$BC$38,0)</f>
        <v>0</v>
      </c>
      <c r="BJ32" s="24"/>
      <c r="BK32" s="25">
        <f t="shared" si="30"/>
        <v>0</v>
      </c>
      <c r="BL32" s="24"/>
      <c r="BM32" s="25">
        <f aca="true" t="shared" si="32" ref="BM32:BM34">IF(BL32=1,$BC$38,0)</f>
        <v>0</v>
      </c>
      <c r="BN32" s="22">
        <f t="shared" si="26"/>
        <v>12</v>
      </c>
      <c r="BO32" s="23">
        <f t="shared" si="27"/>
        <v>62.24728487886382</v>
      </c>
      <c r="BP32" s="77"/>
      <c r="BQ32" s="78"/>
    </row>
    <row r="33" spans="2:69" ht="25.5" customHeight="1">
      <c r="B33" s="19">
        <v>19</v>
      </c>
      <c r="C33" s="20" t="s">
        <v>80</v>
      </c>
      <c r="D33" s="19" t="s">
        <v>36</v>
      </c>
      <c r="E33" s="21">
        <v>1982</v>
      </c>
      <c r="F33" s="22"/>
      <c r="G33" s="23">
        <f t="shared" si="0"/>
        <v>0</v>
      </c>
      <c r="H33" s="22">
        <v>1</v>
      </c>
      <c r="I33" s="23">
        <f t="shared" si="1"/>
        <v>5.2631578947368425</v>
      </c>
      <c r="J33" s="24"/>
      <c r="K33" s="25">
        <f t="shared" si="2"/>
        <v>0</v>
      </c>
      <c r="L33" s="24">
        <v>1</v>
      </c>
      <c r="M33" s="25">
        <f t="shared" si="3"/>
        <v>5</v>
      </c>
      <c r="N33" s="24">
        <v>1</v>
      </c>
      <c r="O33" s="25">
        <f t="shared" si="4"/>
        <v>5.555555555555555</v>
      </c>
      <c r="P33" s="24"/>
      <c r="Q33" s="25">
        <f t="shared" si="5"/>
        <v>0</v>
      </c>
      <c r="R33" s="24"/>
      <c r="S33" s="26">
        <f t="shared" si="6"/>
        <v>0</v>
      </c>
      <c r="T33" s="24"/>
      <c r="U33" s="26">
        <f t="shared" si="7"/>
        <v>0</v>
      </c>
      <c r="V33" s="24"/>
      <c r="W33" s="26">
        <f t="shared" si="8"/>
        <v>0</v>
      </c>
      <c r="X33" s="24"/>
      <c r="Y33" s="26">
        <f t="shared" si="9"/>
        <v>0</v>
      </c>
      <c r="Z33" s="24">
        <v>1</v>
      </c>
      <c r="AA33" s="26">
        <f t="shared" si="10"/>
        <v>5</v>
      </c>
      <c r="AB33" s="24">
        <v>1</v>
      </c>
      <c r="AC33" s="26">
        <f t="shared" si="11"/>
        <v>4.761904761904762</v>
      </c>
      <c r="AD33" s="24"/>
      <c r="AE33" s="26">
        <f t="shared" si="12"/>
        <v>0</v>
      </c>
      <c r="AF33" s="24"/>
      <c r="AG33" s="26">
        <f t="shared" si="13"/>
        <v>0</v>
      </c>
      <c r="AH33" s="24"/>
      <c r="AI33" s="26">
        <f t="shared" si="14"/>
        <v>0</v>
      </c>
      <c r="AJ33" s="24"/>
      <c r="AK33" s="25">
        <f t="shared" si="15"/>
        <v>0</v>
      </c>
      <c r="AL33" s="24"/>
      <c r="AM33" s="25">
        <f t="shared" si="16"/>
        <v>0</v>
      </c>
      <c r="AN33" s="24"/>
      <c r="AO33" s="25">
        <f t="shared" si="17"/>
        <v>0</v>
      </c>
      <c r="AP33" s="24"/>
      <c r="AQ33" s="25">
        <f t="shared" si="18"/>
        <v>0</v>
      </c>
      <c r="AR33" s="24">
        <v>1</v>
      </c>
      <c r="AS33" s="25">
        <f t="shared" si="19"/>
        <v>5</v>
      </c>
      <c r="AT33" s="24">
        <v>1</v>
      </c>
      <c r="AU33" s="25">
        <f t="shared" si="20"/>
        <v>5</v>
      </c>
      <c r="AV33" s="24">
        <v>1</v>
      </c>
      <c r="AW33" s="25">
        <f t="shared" si="21"/>
        <v>5.2631578947368425</v>
      </c>
      <c r="AX33" s="24">
        <v>1</v>
      </c>
      <c r="AY33" s="25">
        <f t="shared" si="22"/>
        <v>5.555555555555555</v>
      </c>
      <c r="AZ33" s="24">
        <v>1</v>
      </c>
      <c r="BA33" s="25">
        <f t="shared" si="23"/>
        <v>5.555555555555555</v>
      </c>
      <c r="BB33" s="24">
        <v>1</v>
      </c>
      <c r="BC33" s="25">
        <f t="shared" si="24"/>
        <v>5</v>
      </c>
      <c r="BD33" s="24"/>
      <c r="BE33" s="25">
        <f t="shared" si="29"/>
        <v>0</v>
      </c>
      <c r="BF33" s="24">
        <v>1</v>
      </c>
      <c r="BG33" s="25">
        <f t="shared" si="25"/>
        <v>5</v>
      </c>
      <c r="BH33" s="24"/>
      <c r="BI33" s="25">
        <f t="shared" si="31"/>
        <v>0</v>
      </c>
      <c r="BJ33" s="24"/>
      <c r="BK33" s="25">
        <f t="shared" si="30"/>
        <v>0</v>
      </c>
      <c r="BL33" s="24"/>
      <c r="BM33" s="25">
        <f t="shared" si="32"/>
        <v>0</v>
      </c>
      <c r="BN33" s="22">
        <f t="shared" si="26"/>
        <v>12</v>
      </c>
      <c r="BO33" s="23">
        <f t="shared" si="27"/>
        <v>61.95488721804511</v>
      </c>
      <c r="BP33" s="77"/>
      <c r="BQ33" s="78"/>
    </row>
    <row r="34" spans="2:69" ht="25.5" customHeight="1">
      <c r="B34" s="19">
        <v>20</v>
      </c>
      <c r="C34" s="20" t="s">
        <v>81</v>
      </c>
      <c r="D34" s="19" t="s">
        <v>36</v>
      </c>
      <c r="E34" s="21">
        <v>1987</v>
      </c>
      <c r="F34" s="22"/>
      <c r="G34" s="23">
        <f t="shared" si="0"/>
        <v>0</v>
      </c>
      <c r="H34" s="22">
        <v>1</v>
      </c>
      <c r="I34" s="23">
        <f t="shared" si="1"/>
        <v>5.2631578947368425</v>
      </c>
      <c r="J34" s="24">
        <v>1</v>
      </c>
      <c r="K34" s="25">
        <f t="shared" si="2"/>
        <v>5</v>
      </c>
      <c r="L34" s="24">
        <v>1</v>
      </c>
      <c r="M34" s="25">
        <f t="shared" si="3"/>
        <v>5</v>
      </c>
      <c r="N34" s="24">
        <v>1</v>
      </c>
      <c r="O34" s="25">
        <f t="shared" si="4"/>
        <v>5.555555555555555</v>
      </c>
      <c r="P34" s="24"/>
      <c r="Q34" s="25">
        <f t="shared" si="5"/>
        <v>0</v>
      </c>
      <c r="R34" s="24">
        <v>1</v>
      </c>
      <c r="S34" s="26">
        <f t="shared" si="6"/>
        <v>9.090909090909092</v>
      </c>
      <c r="T34" s="24"/>
      <c r="U34" s="26">
        <f t="shared" si="7"/>
        <v>0</v>
      </c>
      <c r="V34" s="24"/>
      <c r="W34" s="26">
        <f t="shared" si="8"/>
        <v>0</v>
      </c>
      <c r="X34" s="24"/>
      <c r="Y34" s="26">
        <f t="shared" si="9"/>
        <v>0</v>
      </c>
      <c r="Z34" s="24"/>
      <c r="AA34" s="26">
        <f t="shared" si="10"/>
        <v>0</v>
      </c>
      <c r="AB34" s="24">
        <v>1</v>
      </c>
      <c r="AC34" s="26">
        <f t="shared" si="11"/>
        <v>4.761904761904762</v>
      </c>
      <c r="AD34" s="24">
        <v>1</v>
      </c>
      <c r="AE34" s="26">
        <f t="shared" si="12"/>
        <v>6.666666666666667</v>
      </c>
      <c r="AF34" s="24">
        <v>1</v>
      </c>
      <c r="AG34" s="26">
        <f t="shared" si="13"/>
        <v>5.882352941176471</v>
      </c>
      <c r="AH34" s="24"/>
      <c r="AI34" s="26">
        <f t="shared" si="14"/>
        <v>0</v>
      </c>
      <c r="AJ34" s="24"/>
      <c r="AK34" s="25">
        <f t="shared" si="15"/>
        <v>0</v>
      </c>
      <c r="AL34" s="24"/>
      <c r="AM34" s="25">
        <f t="shared" si="16"/>
        <v>0</v>
      </c>
      <c r="AN34" s="24"/>
      <c r="AO34" s="25">
        <f t="shared" si="17"/>
        <v>0</v>
      </c>
      <c r="AP34" s="24"/>
      <c r="AQ34" s="25">
        <f t="shared" si="18"/>
        <v>0</v>
      </c>
      <c r="AR34" s="24"/>
      <c r="AS34" s="25">
        <f t="shared" si="19"/>
        <v>0</v>
      </c>
      <c r="AT34" s="24"/>
      <c r="AU34" s="25">
        <f t="shared" si="20"/>
        <v>0</v>
      </c>
      <c r="AV34" s="24"/>
      <c r="AW34" s="25">
        <f t="shared" si="21"/>
        <v>0</v>
      </c>
      <c r="AX34" s="24"/>
      <c r="AY34" s="25">
        <f t="shared" si="22"/>
        <v>0</v>
      </c>
      <c r="AZ34" s="24"/>
      <c r="BA34" s="25">
        <f t="shared" si="23"/>
        <v>0</v>
      </c>
      <c r="BB34" s="24"/>
      <c r="BC34" s="25">
        <f t="shared" si="24"/>
        <v>0</v>
      </c>
      <c r="BD34" s="24"/>
      <c r="BE34" s="25">
        <f t="shared" si="29"/>
        <v>0</v>
      </c>
      <c r="BF34" s="24"/>
      <c r="BG34" s="25">
        <f t="shared" si="25"/>
        <v>0</v>
      </c>
      <c r="BH34" s="24"/>
      <c r="BI34" s="25">
        <f t="shared" si="31"/>
        <v>0</v>
      </c>
      <c r="BJ34" s="24"/>
      <c r="BK34" s="25">
        <f t="shared" si="30"/>
        <v>0</v>
      </c>
      <c r="BL34" s="24"/>
      <c r="BM34" s="25">
        <f t="shared" si="32"/>
        <v>0</v>
      </c>
      <c r="BN34" s="22">
        <f t="shared" si="26"/>
        <v>8</v>
      </c>
      <c r="BO34" s="23">
        <f t="shared" si="27"/>
        <v>47.220546910949395</v>
      </c>
      <c r="BP34" s="77"/>
      <c r="BQ34" s="78"/>
    </row>
    <row r="35" spans="2:69" ht="25.5" customHeight="1">
      <c r="B35" s="19">
        <v>21</v>
      </c>
      <c r="C35" s="20" t="s">
        <v>82</v>
      </c>
      <c r="D35" s="21" t="s">
        <v>43</v>
      </c>
      <c r="E35" s="21">
        <v>1989</v>
      </c>
      <c r="F35" s="22"/>
      <c r="G35" s="23">
        <f t="shared" si="0"/>
        <v>0</v>
      </c>
      <c r="H35" s="22"/>
      <c r="I35" s="23">
        <f t="shared" si="1"/>
        <v>0</v>
      </c>
      <c r="J35" s="24"/>
      <c r="K35" s="25">
        <f t="shared" si="2"/>
        <v>0</v>
      </c>
      <c r="L35" s="24"/>
      <c r="M35" s="25">
        <f t="shared" si="3"/>
        <v>0</v>
      </c>
      <c r="N35" s="24"/>
      <c r="O35" s="25">
        <f t="shared" si="4"/>
        <v>0</v>
      </c>
      <c r="P35" s="24">
        <v>1</v>
      </c>
      <c r="Q35" s="25">
        <f t="shared" si="5"/>
        <v>5</v>
      </c>
      <c r="R35" s="24"/>
      <c r="S35" s="26">
        <f t="shared" si="6"/>
        <v>0</v>
      </c>
      <c r="T35" s="24"/>
      <c r="U35" s="26">
        <f t="shared" si="7"/>
        <v>0</v>
      </c>
      <c r="V35" s="24"/>
      <c r="W35" s="26">
        <f t="shared" si="8"/>
        <v>0</v>
      </c>
      <c r="X35" s="24"/>
      <c r="Y35" s="26">
        <f t="shared" si="9"/>
        <v>0</v>
      </c>
      <c r="Z35" s="24"/>
      <c r="AA35" s="26">
        <f t="shared" si="10"/>
        <v>0</v>
      </c>
      <c r="AB35" s="24"/>
      <c r="AC35" s="26">
        <f t="shared" si="11"/>
        <v>0</v>
      </c>
      <c r="AD35" s="24"/>
      <c r="AE35" s="26">
        <f t="shared" si="12"/>
        <v>0</v>
      </c>
      <c r="AF35" s="24"/>
      <c r="AG35" s="26">
        <f t="shared" si="13"/>
        <v>0</v>
      </c>
      <c r="AH35" s="24"/>
      <c r="AI35" s="26">
        <f t="shared" si="14"/>
        <v>0</v>
      </c>
      <c r="AJ35" s="24"/>
      <c r="AK35" s="25">
        <f t="shared" si="15"/>
        <v>0</v>
      </c>
      <c r="AL35" s="24"/>
      <c r="AM35" s="25">
        <f t="shared" si="16"/>
        <v>0</v>
      </c>
      <c r="AN35" s="24"/>
      <c r="AO35" s="25">
        <f t="shared" si="17"/>
        <v>0</v>
      </c>
      <c r="AP35" s="24"/>
      <c r="AQ35" s="25">
        <f t="shared" si="18"/>
        <v>0</v>
      </c>
      <c r="AR35" s="24">
        <v>1</v>
      </c>
      <c r="AS35" s="25">
        <f t="shared" si="19"/>
        <v>5</v>
      </c>
      <c r="AT35" s="24">
        <v>1</v>
      </c>
      <c r="AU35" s="25">
        <f t="shared" si="20"/>
        <v>5</v>
      </c>
      <c r="AV35" s="24">
        <v>1</v>
      </c>
      <c r="AW35" s="25">
        <f t="shared" si="21"/>
        <v>5.2631578947368425</v>
      </c>
      <c r="AX35" s="24"/>
      <c r="AY35" s="25">
        <f t="shared" si="22"/>
        <v>0</v>
      </c>
      <c r="AZ35" s="24"/>
      <c r="BA35" s="25">
        <f t="shared" si="23"/>
        <v>0</v>
      </c>
      <c r="BB35" s="24">
        <v>1</v>
      </c>
      <c r="BC35" s="25">
        <f t="shared" si="24"/>
        <v>5</v>
      </c>
      <c r="BD35" s="24"/>
      <c r="BE35" s="25">
        <f t="shared" si="29"/>
        <v>0</v>
      </c>
      <c r="BF35" s="24"/>
      <c r="BG35" s="25">
        <f t="shared" si="25"/>
        <v>0</v>
      </c>
      <c r="BH35" s="24">
        <v>1</v>
      </c>
      <c r="BI35" s="25">
        <v>5.56</v>
      </c>
      <c r="BJ35" s="24">
        <v>1</v>
      </c>
      <c r="BK35" s="25">
        <v>5.88</v>
      </c>
      <c r="BL35" s="24">
        <v>1</v>
      </c>
      <c r="BM35" s="25">
        <v>5.56</v>
      </c>
      <c r="BN35" s="22">
        <f t="shared" si="26"/>
        <v>8</v>
      </c>
      <c r="BO35" s="23">
        <f t="shared" si="27"/>
        <v>42.26315789473684</v>
      </c>
      <c r="BP35" s="77"/>
      <c r="BQ35" s="78"/>
    </row>
    <row r="36" spans="2:69" ht="26.25" customHeight="1">
      <c r="B36" s="19">
        <v>22</v>
      </c>
      <c r="C36" s="20" t="s">
        <v>83</v>
      </c>
      <c r="D36" s="21" t="s">
        <v>43</v>
      </c>
      <c r="E36" s="21">
        <v>1993</v>
      </c>
      <c r="F36" s="22">
        <v>1</v>
      </c>
      <c r="G36" s="23">
        <f t="shared" si="0"/>
        <v>6.666666666666667</v>
      </c>
      <c r="H36" s="22">
        <v>1</v>
      </c>
      <c r="I36" s="23">
        <f t="shared" si="1"/>
        <v>5.2631578947368425</v>
      </c>
      <c r="J36" s="24">
        <v>1</v>
      </c>
      <c r="K36" s="25">
        <f t="shared" si="2"/>
        <v>5</v>
      </c>
      <c r="L36" s="24">
        <v>1</v>
      </c>
      <c r="M36" s="25">
        <f t="shared" si="3"/>
        <v>5</v>
      </c>
      <c r="N36" s="24"/>
      <c r="O36" s="25">
        <f t="shared" si="4"/>
        <v>0</v>
      </c>
      <c r="P36" s="24">
        <v>1</v>
      </c>
      <c r="Q36" s="25">
        <f t="shared" si="5"/>
        <v>5</v>
      </c>
      <c r="R36" s="24"/>
      <c r="S36" s="26">
        <f t="shared" si="6"/>
        <v>0</v>
      </c>
      <c r="T36" s="24"/>
      <c r="U36" s="26">
        <f t="shared" si="7"/>
        <v>0</v>
      </c>
      <c r="V36" s="24"/>
      <c r="W36" s="26">
        <f t="shared" si="8"/>
        <v>0</v>
      </c>
      <c r="X36" s="24"/>
      <c r="Y36" s="26">
        <f t="shared" si="9"/>
        <v>0</v>
      </c>
      <c r="Z36" s="24">
        <v>1</v>
      </c>
      <c r="AA36" s="26">
        <f t="shared" si="10"/>
        <v>5</v>
      </c>
      <c r="AB36" s="24">
        <v>1</v>
      </c>
      <c r="AC36" s="26">
        <f t="shared" si="11"/>
        <v>4.761904761904762</v>
      </c>
      <c r="AD36" s="24"/>
      <c r="AE36" s="26">
        <f t="shared" si="12"/>
        <v>0</v>
      </c>
      <c r="AF36" s="24"/>
      <c r="AG36" s="26">
        <f t="shared" si="13"/>
        <v>0</v>
      </c>
      <c r="AH36" s="24"/>
      <c r="AI36" s="26">
        <f t="shared" si="14"/>
        <v>0</v>
      </c>
      <c r="AJ36" s="24"/>
      <c r="AK36" s="25">
        <f t="shared" si="15"/>
        <v>0</v>
      </c>
      <c r="AL36" s="24"/>
      <c r="AM36" s="25">
        <f t="shared" si="16"/>
        <v>0</v>
      </c>
      <c r="AN36" s="24"/>
      <c r="AO36" s="25">
        <f t="shared" si="17"/>
        <v>0</v>
      </c>
      <c r="AP36" s="24"/>
      <c r="AQ36" s="25">
        <f t="shared" si="18"/>
        <v>0</v>
      </c>
      <c r="AR36" s="24"/>
      <c r="AS36" s="25">
        <f t="shared" si="19"/>
        <v>0</v>
      </c>
      <c r="AT36" s="24"/>
      <c r="AU36" s="25">
        <f t="shared" si="20"/>
        <v>0</v>
      </c>
      <c r="AV36" s="24"/>
      <c r="AW36" s="25">
        <f t="shared" si="21"/>
        <v>0</v>
      </c>
      <c r="AX36" s="24"/>
      <c r="AY36" s="25">
        <f t="shared" si="22"/>
        <v>0</v>
      </c>
      <c r="AZ36" s="24"/>
      <c r="BA36" s="25">
        <f t="shared" si="23"/>
        <v>0</v>
      </c>
      <c r="BB36" s="24"/>
      <c r="BC36" s="25">
        <f t="shared" si="24"/>
        <v>0</v>
      </c>
      <c r="BD36" s="24"/>
      <c r="BE36" s="25">
        <f t="shared" si="29"/>
        <v>0</v>
      </c>
      <c r="BF36" s="24"/>
      <c r="BG36" s="25">
        <f t="shared" si="25"/>
        <v>0</v>
      </c>
      <c r="BH36" s="24"/>
      <c r="BI36" s="25">
        <f aca="true" t="shared" si="33" ref="BI36:BI37">IF(BH36=1,$BC$38,0)</f>
        <v>0</v>
      </c>
      <c r="BJ36" s="24"/>
      <c r="BK36" s="25">
        <f aca="true" t="shared" si="34" ref="BK36:BK37">IF(BJ36=1,$BC$38,0)</f>
        <v>0</v>
      </c>
      <c r="BL36" s="24"/>
      <c r="BM36" s="25">
        <f aca="true" t="shared" si="35" ref="BM36:BM37">IF(BL36=1,$BC$38,0)</f>
        <v>0</v>
      </c>
      <c r="BN36" s="22">
        <f t="shared" si="26"/>
        <v>7</v>
      </c>
      <c r="BO36" s="23">
        <f t="shared" si="27"/>
        <v>36.69172932330827</v>
      </c>
      <c r="BP36" s="77"/>
      <c r="BQ36" s="78"/>
    </row>
    <row r="37" spans="2:69" ht="25.5" customHeight="1">
      <c r="B37" s="19">
        <v>23</v>
      </c>
      <c r="C37" s="20" t="s">
        <v>84</v>
      </c>
      <c r="D37" s="21" t="s">
        <v>39</v>
      </c>
      <c r="E37" s="21">
        <v>1978</v>
      </c>
      <c r="F37" s="22"/>
      <c r="G37" s="23">
        <f t="shared" si="0"/>
        <v>0</v>
      </c>
      <c r="H37" s="22"/>
      <c r="I37" s="23">
        <f t="shared" si="1"/>
        <v>0</v>
      </c>
      <c r="J37" s="24"/>
      <c r="K37" s="25">
        <f t="shared" si="2"/>
        <v>0</v>
      </c>
      <c r="L37" s="24"/>
      <c r="M37" s="25">
        <f t="shared" si="3"/>
        <v>0</v>
      </c>
      <c r="N37" s="24"/>
      <c r="O37" s="25">
        <f t="shared" si="4"/>
        <v>0</v>
      </c>
      <c r="P37" s="24"/>
      <c r="Q37" s="25">
        <f t="shared" si="5"/>
        <v>0</v>
      </c>
      <c r="R37" s="24"/>
      <c r="S37" s="26">
        <f t="shared" si="6"/>
        <v>0</v>
      </c>
      <c r="T37" s="24"/>
      <c r="U37" s="26">
        <f t="shared" si="7"/>
        <v>0</v>
      </c>
      <c r="V37" s="24"/>
      <c r="W37" s="26">
        <f t="shared" si="8"/>
        <v>0</v>
      </c>
      <c r="X37" s="24"/>
      <c r="Y37" s="26">
        <f t="shared" si="9"/>
        <v>0</v>
      </c>
      <c r="Z37" s="24"/>
      <c r="AA37" s="26">
        <f t="shared" si="10"/>
        <v>0</v>
      </c>
      <c r="AB37" s="24"/>
      <c r="AC37" s="26">
        <f t="shared" si="11"/>
        <v>0</v>
      </c>
      <c r="AD37" s="24"/>
      <c r="AE37" s="26">
        <f t="shared" si="12"/>
        <v>0</v>
      </c>
      <c r="AF37" s="24"/>
      <c r="AG37" s="26">
        <f t="shared" si="13"/>
        <v>0</v>
      </c>
      <c r="AH37" s="24"/>
      <c r="AI37" s="26">
        <f t="shared" si="14"/>
        <v>0</v>
      </c>
      <c r="AJ37" s="24"/>
      <c r="AK37" s="25">
        <f t="shared" si="15"/>
        <v>0</v>
      </c>
      <c r="AL37" s="24"/>
      <c r="AM37" s="25">
        <f t="shared" si="16"/>
        <v>0</v>
      </c>
      <c r="AN37" s="24"/>
      <c r="AO37" s="25">
        <f t="shared" si="17"/>
        <v>0</v>
      </c>
      <c r="AP37" s="24"/>
      <c r="AQ37" s="25">
        <f t="shared" si="18"/>
        <v>0</v>
      </c>
      <c r="AR37" s="24"/>
      <c r="AS37" s="25">
        <f t="shared" si="19"/>
        <v>0</v>
      </c>
      <c r="AT37" s="24"/>
      <c r="AU37" s="25">
        <f t="shared" si="20"/>
        <v>0</v>
      </c>
      <c r="AV37" s="24"/>
      <c r="AW37" s="25">
        <f t="shared" si="21"/>
        <v>0</v>
      </c>
      <c r="AX37" s="24"/>
      <c r="AY37" s="25">
        <f t="shared" si="22"/>
        <v>0</v>
      </c>
      <c r="AZ37" s="24"/>
      <c r="BA37" s="25">
        <f t="shared" si="23"/>
        <v>0</v>
      </c>
      <c r="BB37" s="24"/>
      <c r="BC37" s="25">
        <f t="shared" si="24"/>
        <v>0</v>
      </c>
      <c r="BD37" s="24"/>
      <c r="BE37" s="25">
        <f t="shared" si="29"/>
        <v>0</v>
      </c>
      <c r="BF37" s="24"/>
      <c r="BG37" s="25">
        <f t="shared" si="25"/>
        <v>0</v>
      </c>
      <c r="BH37" s="24"/>
      <c r="BI37" s="25">
        <f t="shared" si="33"/>
        <v>0</v>
      </c>
      <c r="BJ37" s="24"/>
      <c r="BK37" s="25">
        <f t="shared" si="34"/>
        <v>0</v>
      </c>
      <c r="BL37" s="24"/>
      <c r="BM37" s="25">
        <f t="shared" si="35"/>
        <v>0</v>
      </c>
      <c r="BN37" s="22">
        <f t="shared" si="26"/>
        <v>0</v>
      </c>
      <c r="BO37" s="23">
        <f t="shared" si="27"/>
        <v>0</v>
      </c>
      <c r="BP37" s="77"/>
      <c r="BQ37" s="78"/>
    </row>
    <row r="38" spans="2:69" ht="28.5" customHeight="1" hidden="1">
      <c r="B38" s="80"/>
      <c r="C38" s="80"/>
      <c r="D38" s="81"/>
      <c r="E38" s="81"/>
      <c r="F38" s="82">
        <f>SUM(F15:F37)</f>
        <v>15</v>
      </c>
      <c r="G38" s="83">
        <f>100/F38</f>
        <v>6.666666666666667</v>
      </c>
      <c r="H38" s="82">
        <f>SUM(H15:H37)</f>
        <v>19</v>
      </c>
      <c r="I38" s="83">
        <f>100/H38</f>
        <v>5.2631578947368425</v>
      </c>
      <c r="J38" s="82">
        <f>SUM(J15:J37)</f>
        <v>20</v>
      </c>
      <c r="K38" s="83">
        <f>100/J38</f>
        <v>5</v>
      </c>
      <c r="L38" s="82">
        <f>SUM(L15:L37)</f>
        <v>20</v>
      </c>
      <c r="M38" s="83">
        <f>100/L38</f>
        <v>5</v>
      </c>
      <c r="N38" s="82">
        <f>SUM(N15:N37)</f>
        <v>18</v>
      </c>
      <c r="O38" s="83">
        <f>100/N38</f>
        <v>5.555555555555555</v>
      </c>
      <c r="P38" s="82">
        <f>SUM(P15:P37)</f>
        <v>20</v>
      </c>
      <c r="Q38" s="83">
        <f>100/P38</f>
        <v>5</v>
      </c>
      <c r="R38" s="82">
        <f>SUM(R15:R37)</f>
        <v>11</v>
      </c>
      <c r="S38" s="83">
        <f>100/R38</f>
        <v>9.090909090909092</v>
      </c>
      <c r="T38" s="82">
        <f>SUM(T15:T37)</f>
        <v>9</v>
      </c>
      <c r="U38" s="83">
        <f>100/T38</f>
        <v>11.11111111111111</v>
      </c>
      <c r="V38" s="82">
        <f>SUM(V15:V37)</f>
        <v>15</v>
      </c>
      <c r="W38" s="83">
        <f>100/V38</f>
        <v>6.666666666666667</v>
      </c>
      <c r="X38" s="82">
        <f>SUM(X15:X37)</f>
        <v>13</v>
      </c>
      <c r="Y38" s="83">
        <f>100/X38</f>
        <v>7.6923076923076925</v>
      </c>
      <c r="Z38" s="82">
        <f>SUM(Z15:Z37)</f>
        <v>20</v>
      </c>
      <c r="AA38" s="83">
        <f>100/Z38</f>
        <v>5</v>
      </c>
      <c r="AB38" s="82">
        <f>SUM(AB15:AB37)</f>
        <v>21</v>
      </c>
      <c r="AC38" s="83">
        <f>100/AB38</f>
        <v>4.761904761904762</v>
      </c>
      <c r="AD38" s="82">
        <f>SUM(AD15:AD37)</f>
        <v>15</v>
      </c>
      <c r="AE38" s="83">
        <f>100/AD38</f>
        <v>6.666666666666667</v>
      </c>
      <c r="AF38" s="82">
        <f>SUM(AF15:AF37)</f>
        <v>17</v>
      </c>
      <c r="AG38" s="83">
        <f>100/AF38</f>
        <v>5.882352941176471</v>
      </c>
      <c r="AH38" s="82">
        <f>SUM(AH15:AH37)</f>
        <v>12</v>
      </c>
      <c r="AI38" s="83">
        <f>100/AH38</f>
        <v>8.333333333333334</v>
      </c>
      <c r="AJ38" s="82">
        <f>SUM(AJ15:AJ37)</f>
        <v>13</v>
      </c>
      <c r="AK38" s="83">
        <f>100/AJ38</f>
        <v>7.6923076923076925</v>
      </c>
      <c r="AL38" s="82">
        <f>SUM(AL15:AL37)</f>
        <v>0</v>
      </c>
      <c r="AM38" s="83" t="e">
        <f>100/AL38</f>
        <v>#DIV/0!</v>
      </c>
      <c r="AN38" s="82">
        <f>SUM(AN15:AN37)</f>
        <v>7</v>
      </c>
      <c r="AO38" s="83">
        <f>100/AN38</f>
        <v>14.285714285714286</v>
      </c>
      <c r="AP38" s="82">
        <f>SUM(AP15:AP37)</f>
        <v>8</v>
      </c>
      <c r="AQ38" s="83">
        <f>100/AP38</f>
        <v>12.5</v>
      </c>
      <c r="AR38" s="82">
        <f>SUM(AR15:AR37)</f>
        <v>20</v>
      </c>
      <c r="AS38" s="83">
        <f>100/AR38</f>
        <v>5</v>
      </c>
      <c r="AT38" s="82">
        <f>SUM(AT15:AT37)</f>
        <v>20</v>
      </c>
      <c r="AU38" s="83">
        <f>100/AT38</f>
        <v>5</v>
      </c>
      <c r="AV38" s="82">
        <f>SUM(AV15:AV37)</f>
        <v>19</v>
      </c>
      <c r="AW38" s="83">
        <f>100/AV38</f>
        <v>5.2631578947368425</v>
      </c>
      <c r="AX38" s="82">
        <f>SUM(AX15:AX37)</f>
        <v>18</v>
      </c>
      <c r="AY38" s="83">
        <f>100/AX38</f>
        <v>5.555555555555555</v>
      </c>
      <c r="AZ38" s="82">
        <f>SUM(AZ15:AZ37)</f>
        <v>18</v>
      </c>
      <c r="BA38" s="83">
        <f>100/AZ38</f>
        <v>5.555555555555555</v>
      </c>
      <c r="BB38" s="82">
        <f>SUM(BB15:BB37)</f>
        <v>20</v>
      </c>
      <c r="BC38" s="83">
        <f>100/BB38</f>
        <v>5</v>
      </c>
      <c r="BD38" s="82">
        <f>SUM(BD15:BD37)</f>
        <v>11</v>
      </c>
      <c r="BE38" s="83">
        <f>100/BD38</f>
        <v>9.090909090909092</v>
      </c>
      <c r="BF38" s="82">
        <f>SUM(BF15:BF37)</f>
        <v>19</v>
      </c>
      <c r="BG38" s="83">
        <f>100/BF38</f>
        <v>5.2631578947368425</v>
      </c>
      <c r="BH38" s="82">
        <f>SUM(BH15:BH37)</f>
        <v>18</v>
      </c>
      <c r="BI38" s="83">
        <f>100/BH38</f>
        <v>5.555555555555555</v>
      </c>
      <c r="BJ38" s="82">
        <f>SUM(BJ15:BJ37)</f>
        <v>17</v>
      </c>
      <c r="BK38" s="83">
        <f>100/BJ38</f>
        <v>5.882352941176471</v>
      </c>
      <c r="BL38" s="82">
        <f>SUM(BL15:BL37)</f>
        <v>18</v>
      </c>
      <c r="BM38" s="83">
        <f>100/BL38</f>
        <v>5.555555555555555</v>
      </c>
      <c r="BN38" s="82">
        <f>SUM(BN15:BN37)</f>
        <v>471</v>
      </c>
      <c r="BO38" s="83">
        <f>SUM(BO15:BO37)</f>
        <v>2895.1099999999997</v>
      </c>
      <c r="BP38" s="84"/>
      <c r="BQ38" s="85"/>
    </row>
    <row r="39" spans="4:5" ht="15">
      <c r="D39"/>
      <c r="E39"/>
    </row>
    <row r="41" spans="4:5" ht="15">
      <c r="D41"/>
      <c r="E41"/>
    </row>
    <row r="42" spans="4:5" ht="9" customHeight="1">
      <c r="D42"/>
      <c r="E42"/>
    </row>
    <row r="43" spans="4:5" ht="9" customHeight="1">
      <c r="D43"/>
      <c r="E43"/>
    </row>
    <row r="44" spans="3:18" ht="22.5">
      <c r="C44" s="65" t="s">
        <v>50</v>
      </c>
      <c r="D44" s="65"/>
      <c r="E44" s="65"/>
      <c r="F44" s="66"/>
      <c r="G44" s="61"/>
      <c r="H44" s="61"/>
      <c r="I44" s="61"/>
      <c r="J44" s="61"/>
      <c r="K44" s="61"/>
      <c r="L44" s="61"/>
      <c r="M44" s="61"/>
      <c r="N44" s="61"/>
      <c r="O44" s="61"/>
      <c r="P44" s="63"/>
      <c r="Q44" s="62"/>
      <c r="R44" s="64"/>
    </row>
    <row r="45" spans="3:6" ht="6.75" customHeight="1">
      <c r="C45" s="67"/>
      <c r="D45" s="67"/>
      <c r="E45" s="67"/>
      <c r="F45" s="68"/>
    </row>
    <row r="46" spans="3:6" ht="18.75">
      <c r="C46" s="67"/>
      <c r="D46" s="67"/>
      <c r="E46" s="67"/>
      <c r="F46" s="68"/>
    </row>
    <row r="47" spans="3:6" ht="18.75">
      <c r="C47" s="65" t="s">
        <v>51</v>
      </c>
      <c r="D47" s="65"/>
      <c r="E47" s="65"/>
      <c r="F47" s="66"/>
    </row>
  </sheetData>
  <sheetProtection selectLockedCells="1" selectUnlockedCells="1"/>
  <mergeCells count="44">
    <mergeCell ref="B1:BY1"/>
    <mergeCell ref="B7:BZ7"/>
    <mergeCell ref="B8:BZ8"/>
    <mergeCell ref="B12:B14"/>
    <mergeCell ref="C12:C14"/>
    <mergeCell ref="D12:D14"/>
    <mergeCell ref="E12:E14"/>
    <mergeCell ref="F12:BM12"/>
    <mergeCell ref="BN12:BN14"/>
    <mergeCell ref="BO12:BO14"/>
    <mergeCell ref="BP12:BP14"/>
    <mergeCell ref="BQ12:BR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D13:BE13"/>
    <mergeCell ref="BF13:BG13"/>
    <mergeCell ref="BH13:BI13"/>
    <mergeCell ref="BJ13:BK13"/>
    <mergeCell ref="BL13:BM13"/>
    <mergeCell ref="BQ20:BR20"/>
    <mergeCell ref="B25:B26"/>
  </mergeCells>
  <printOptions horizontalCentered="1"/>
  <pageMargins left="0.39375" right="0.39375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5" zoomScaleNormal="75" workbookViewId="0" topLeftCell="R1">
      <selection activeCell="BU25" sqref="BU25"/>
    </sheetView>
  </sheetViews>
  <sheetFormatPr defaultColWidth="9.140625" defaultRowHeight="15"/>
  <cols>
    <col min="1" max="1" width="4.7109375" style="0" customWidth="1"/>
    <col min="2" max="2" width="7.57421875" style="0" customWidth="1"/>
    <col min="3" max="3" width="26.7109375" style="0" customWidth="1"/>
    <col min="4" max="4" width="33.140625" style="1" customWidth="1"/>
    <col min="5" max="5" width="9.140625" style="1" customWidth="1"/>
    <col min="6" max="6" width="9.00390625" style="1" customWidth="1"/>
    <col min="7" max="7" width="0" style="0" hidden="1" customWidth="1"/>
    <col min="8" max="8" width="7.00390625" style="0" customWidth="1"/>
    <col min="9" max="9" width="0" style="0" hidden="1" customWidth="1"/>
    <col min="10" max="10" width="7.00390625" style="0" customWidth="1"/>
    <col min="11" max="11" width="0" style="0" hidden="1" customWidth="1"/>
    <col min="12" max="12" width="7.00390625" style="0" customWidth="1"/>
    <col min="13" max="13" width="0" style="0" hidden="1" customWidth="1"/>
    <col min="14" max="14" width="7.00390625" style="0" customWidth="1"/>
    <col min="15" max="15" width="0" style="0" hidden="1" customWidth="1"/>
    <col min="16" max="16" width="7.00390625" style="0" customWidth="1"/>
    <col min="17" max="17" width="0" style="0" hidden="1" customWidth="1"/>
    <col min="18" max="18" width="7.00390625" style="0" customWidth="1"/>
    <col min="19" max="19" width="0" style="0" hidden="1" customWidth="1"/>
    <col min="20" max="20" width="7.421875" style="0" customWidth="1"/>
    <col min="21" max="21" width="0" style="0" hidden="1" customWidth="1"/>
    <col min="22" max="22" width="8.00390625" style="0" customWidth="1"/>
    <col min="23" max="23" width="0" style="0" hidden="1" customWidth="1"/>
    <col min="24" max="24" width="7.421875" style="0" customWidth="1"/>
    <col min="25" max="25" width="0" style="0" hidden="1" customWidth="1"/>
    <col min="26" max="26" width="7.57421875" style="0" customWidth="1"/>
    <col min="27" max="27" width="0" style="0" hidden="1" customWidth="1"/>
    <col min="28" max="28" width="7.00390625" style="0" customWidth="1"/>
    <col min="29" max="29" width="0" style="0" hidden="1" customWidth="1"/>
    <col min="30" max="30" width="7.57421875" style="0" customWidth="1"/>
    <col min="31" max="31" width="0" style="0" hidden="1" customWidth="1"/>
    <col min="32" max="32" width="7.00390625" style="0" customWidth="1"/>
    <col min="33" max="33" width="0" style="0" hidden="1" customWidth="1"/>
    <col min="34" max="34" width="8.57421875" style="0" customWidth="1"/>
    <col min="35" max="35" width="0" style="0" hidden="1" customWidth="1"/>
    <col min="36" max="36" width="7.421875" style="0" customWidth="1"/>
    <col min="37" max="37" width="0" style="0" hidden="1" customWidth="1"/>
    <col min="38" max="38" width="7.00390625" style="0" customWidth="1"/>
    <col min="39" max="39" width="0" style="0" hidden="1" customWidth="1"/>
    <col min="40" max="40" width="8.8515625" style="0" customWidth="1"/>
    <col min="41" max="41" width="0" style="0" hidden="1" customWidth="1"/>
    <col min="42" max="42" width="7.421875" style="0" customWidth="1"/>
    <col min="43" max="43" width="0" style="0" hidden="1" customWidth="1"/>
    <col min="44" max="44" width="7.00390625" style="0" customWidth="1"/>
    <col min="45" max="45" width="0" style="0" hidden="1" customWidth="1"/>
    <col min="46" max="46" width="7.57421875" style="0" customWidth="1"/>
    <col min="47" max="47" width="0" style="0" hidden="1" customWidth="1"/>
    <col min="48" max="48" width="7.00390625" style="0" customWidth="1"/>
    <col min="49" max="49" width="0" style="0" hidden="1" customWidth="1"/>
    <col min="50" max="50" width="6.8515625" style="0" customWidth="1"/>
    <col min="51" max="51" width="0" style="0" hidden="1" customWidth="1"/>
    <col min="52" max="52" width="7.00390625" style="0" customWidth="1"/>
    <col min="53" max="53" width="0" style="0" hidden="1" customWidth="1"/>
    <col min="54" max="54" width="7.00390625" style="0" customWidth="1"/>
    <col min="55" max="55" width="0" style="0" hidden="1" customWidth="1"/>
    <col min="56" max="56" width="6.8515625" style="0" customWidth="1"/>
    <col min="57" max="57" width="0" style="0" hidden="1" customWidth="1"/>
    <col min="58" max="58" width="7.00390625" style="0" customWidth="1"/>
    <col min="59" max="59" width="0" style="0" hidden="1" customWidth="1"/>
    <col min="60" max="60" width="8.421875" style="0" customWidth="1"/>
    <col min="61" max="61" width="0" style="0" hidden="1" customWidth="1"/>
    <col min="62" max="62" width="7.7109375" style="0" customWidth="1"/>
    <col min="63" max="63" width="0" style="0" hidden="1" customWidth="1"/>
    <col min="64" max="64" width="7.00390625" style="0" customWidth="1"/>
    <col min="65" max="66" width="0" style="0" hidden="1" customWidth="1"/>
    <col min="67" max="67" width="7.57421875" style="0" customWidth="1"/>
    <col min="68" max="68" width="9.28125" style="0" customWidth="1"/>
    <col min="69" max="69" width="0" style="2" hidden="1" customWidth="1"/>
    <col min="70" max="70" width="8.57421875" style="0" customWidth="1"/>
    <col min="71" max="71" width="10.140625" style="0" customWidth="1"/>
    <col min="72" max="72" width="8.7109375" style="0" customWidth="1"/>
    <col min="73" max="73" width="4.00390625" style="0" customWidth="1"/>
    <col min="74" max="79" width="8.7109375" style="0" customWidth="1"/>
    <col min="80" max="16384" width="9.140625" style="86" customWidth="1"/>
  </cols>
  <sheetData>
    <row r="1" spans="2:256" ht="23.2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2:256" ht="15"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1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256" ht="15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1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256" ht="15"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1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ht="15"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1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3.25"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1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3.25">
      <c r="A7" s="87" t="s">
        <v>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8"/>
      <c r="BW7" s="88"/>
      <c r="BX7" s="88"/>
      <c r="BY7" s="88"/>
      <c r="BZ7" s="88"/>
      <c r="CA7" s="88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31.5" customHeight="1">
      <c r="B8" s="89" t="s">
        <v>85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2.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4:256" ht="23.25">
      <c r="D10"/>
      <c r="E10"/>
      <c r="F10"/>
      <c r="BQ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4:256" ht="15.75">
      <c r="D11"/>
      <c r="E11"/>
      <c r="F11"/>
      <c r="BQ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6.25" customHeight="1">
      <c r="B12" s="17" t="s">
        <v>86</v>
      </c>
      <c r="C12" s="10" t="s">
        <v>4</v>
      </c>
      <c r="D12" s="10" t="s">
        <v>5</v>
      </c>
      <c r="E12" s="10" t="s">
        <v>87</v>
      </c>
      <c r="F12" s="10" t="s">
        <v>6</v>
      </c>
      <c r="G12" s="11" t="s">
        <v>7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2" t="s">
        <v>8</v>
      </c>
      <c r="BP12" s="12" t="s">
        <v>9</v>
      </c>
      <c r="BQ12" s="90" t="s">
        <v>10</v>
      </c>
      <c r="BR12" s="17" t="s">
        <v>13</v>
      </c>
      <c r="BS12" s="17"/>
      <c r="BT12" s="91" t="s">
        <v>88</v>
      </c>
      <c r="BU12" s="91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23.25">
      <c r="B13" s="17"/>
      <c r="C13" s="10"/>
      <c r="D13" s="10"/>
      <c r="E13" s="10"/>
      <c r="F13" s="10"/>
      <c r="G13" s="17">
        <v>1</v>
      </c>
      <c r="H13" s="17"/>
      <c r="I13" s="17">
        <v>2</v>
      </c>
      <c r="J13" s="17"/>
      <c r="K13" s="17">
        <v>3</v>
      </c>
      <c r="L13" s="17"/>
      <c r="M13" s="17">
        <v>4</v>
      </c>
      <c r="N13" s="17"/>
      <c r="O13" s="17">
        <v>5</v>
      </c>
      <c r="P13" s="17"/>
      <c r="Q13" s="17">
        <v>6</v>
      </c>
      <c r="R13" s="17"/>
      <c r="S13" s="17">
        <v>7</v>
      </c>
      <c r="T13" s="17"/>
      <c r="U13" s="17">
        <v>8</v>
      </c>
      <c r="V13" s="17"/>
      <c r="W13" s="17">
        <v>9</v>
      </c>
      <c r="X13" s="17"/>
      <c r="Y13" s="17">
        <v>10</v>
      </c>
      <c r="Z13" s="17"/>
      <c r="AA13" s="17">
        <v>11</v>
      </c>
      <c r="AB13" s="17"/>
      <c r="AC13" s="17">
        <v>12</v>
      </c>
      <c r="AD13" s="17"/>
      <c r="AE13" s="17">
        <v>17</v>
      </c>
      <c r="AF13" s="17"/>
      <c r="AG13" s="17">
        <v>18</v>
      </c>
      <c r="AH13" s="17"/>
      <c r="AI13" s="17">
        <v>19</v>
      </c>
      <c r="AJ13" s="17"/>
      <c r="AK13" s="17">
        <v>20</v>
      </c>
      <c r="AL13" s="17"/>
      <c r="AM13" s="17">
        <v>21</v>
      </c>
      <c r="AN13" s="17"/>
      <c r="AO13" s="17">
        <v>22</v>
      </c>
      <c r="AP13" s="17"/>
      <c r="AQ13" s="17">
        <v>23</v>
      </c>
      <c r="AR13" s="17"/>
      <c r="AS13" s="17">
        <v>24</v>
      </c>
      <c r="AT13" s="17"/>
      <c r="AU13" s="17">
        <v>25</v>
      </c>
      <c r="AV13" s="17"/>
      <c r="AW13" s="17">
        <v>26</v>
      </c>
      <c r="AX13" s="17"/>
      <c r="AY13" s="17">
        <v>27</v>
      </c>
      <c r="AZ13" s="17"/>
      <c r="BA13" s="17">
        <v>28</v>
      </c>
      <c r="BB13" s="17"/>
      <c r="BC13" s="17">
        <v>29</v>
      </c>
      <c r="BD13" s="17"/>
      <c r="BE13" s="17">
        <v>30</v>
      </c>
      <c r="BF13" s="17"/>
      <c r="BG13" s="17">
        <v>31</v>
      </c>
      <c r="BH13" s="17"/>
      <c r="BI13" s="17">
        <v>32</v>
      </c>
      <c r="BJ13" s="17"/>
      <c r="BK13" s="17">
        <v>33</v>
      </c>
      <c r="BL13" s="17"/>
      <c r="BM13" s="92">
        <v>34</v>
      </c>
      <c r="BN13" s="92"/>
      <c r="BO13" s="12"/>
      <c r="BP13" s="12"/>
      <c r="BQ13" s="90"/>
      <c r="BR13" s="17"/>
      <c r="BS13" s="17"/>
      <c r="BT13" s="91"/>
      <c r="BU13" s="91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45.75" customHeight="1">
      <c r="B14" s="17"/>
      <c r="C14" s="10"/>
      <c r="D14" s="10"/>
      <c r="E14" s="10"/>
      <c r="F14" s="10"/>
      <c r="G14" s="18" t="s">
        <v>14</v>
      </c>
      <c r="H14" s="18" t="s">
        <v>15</v>
      </c>
      <c r="I14" s="18" t="s">
        <v>14</v>
      </c>
      <c r="J14" s="18" t="s">
        <v>15</v>
      </c>
      <c r="K14" s="18" t="s">
        <v>14</v>
      </c>
      <c r="L14" s="18" t="s">
        <v>15</v>
      </c>
      <c r="M14" s="18" t="s">
        <v>14</v>
      </c>
      <c r="N14" s="18" t="s">
        <v>15</v>
      </c>
      <c r="O14" s="18" t="s">
        <v>14</v>
      </c>
      <c r="P14" s="18" t="s">
        <v>15</v>
      </c>
      <c r="Q14" s="18" t="s">
        <v>14</v>
      </c>
      <c r="R14" s="18" t="s">
        <v>15</v>
      </c>
      <c r="S14" s="18" t="s">
        <v>14</v>
      </c>
      <c r="T14" s="18" t="s">
        <v>15</v>
      </c>
      <c r="U14" s="18" t="s">
        <v>14</v>
      </c>
      <c r="V14" s="18" t="s">
        <v>15</v>
      </c>
      <c r="W14" s="18" t="s">
        <v>14</v>
      </c>
      <c r="X14" s="18" t="s">
        <v>15</v>
      </c>
      <c r="Y14" s="18" t="s">
        <v>14</v>
      </c>
      <c r="Z14" s="18" t="s">
        <v>15</v>
      </c>
      <c r="AA14" s="18" t="s">
        <v>14</v>
      </c>
      <c r="AB14" s="18" t="s">
        <v>15</v>
      </c>
      <c r="AC14" s="18" t="s">
        <v>14</v>
      </c>
      <c r="AD14" s="18" t="s">
        <v>15</v>
      </c>
      <c r="AE14" s="18" t="s">
        <v>14</v>
      </c>
      <c r="AF14" s="18" t="s">
        <v>15</v>
      </c>
      <c r="AG14" s="18" t="s">
        <v>14</v>
      </c>
      <c r="AH14" s="18" t="s">
        <v>15</v>
      </c>
      <c r="AI14" s="18" t="s">
        <v>14</v>
      </c>
      <c r="AJ14" s="18" t="s">
        <v>15</v>
      </c>
      <c r="AK14" s="18" t="s">
        <v>14</v>
      </c>
      <c r="AL14" s="18" t="s">
        <v>15</v>
      </c>
      <c r="AM14" s="18" t="s">
        <v>14</v>
      </c>
      <c r="AN14" s="18" t="s">
        <v>15</v>
      </c>
      <c r="AO14" s="18" t="s">
        <v>14</v>
      </c>
      <c r="AP14" s="18" t="s">
        <v>15</v>
      </c>
      <c r="AQ14" s="18" t="s">
        <v>14</v>
      </c>
      <c r="AR14" s="18" t="s">
        <v>15</v>
      </c>
      <c r="AS14" s="18" t="s">
        <v>14</v>
      </c>
      <c r="AT14" s="18" t="s">
        <v>15</v>
      </c>
      <c r="AU14" s="18" t="s">
        <v>14</v>
      </c>
      <c r="AV14" s="18" t="s">
        <v>15</v>
      </c>
      <c r="AW14" s="18" t="s">
        <v>14</v>
      </c>
      <c r="AX14" s="18" t="s">
        <v>15</v>
      </c>
      <c r="AY14" s="18" t="s">
        <v>14</v>
      </c>
      <c r="AZ14" s="18" t="s">
        <v>15</v>
      </c>
      <c r="BA14" s="18" t="s">
        <v>14</v>
      </c>
      <c r="BB14" s="18" t="s">
        <v>15</v>
      </c>
      <c r="BC14" s="18" t="s">
        <v>14</v>
      </c>
      <c r="BD14" s="18" t="s">
        <v>15</v>
      </c>
      <c r="BE14" s="18" t="s">
        <v>14</v>
      </c>
      <c r="BF14" s="18" t="s">
        <v>15</v>
      </c>
      <c r="BG14" s="18" t="s">
        <v>14</v>
      </c>
      <c r="BH14" s="18" t="s">
        <v>15</v>
      </c>
      <c r="BI14" s="18" t="s">
        <v>14</v>
      </c>
      <c r="BJ14" s="18" t="s">
        <v>15</v>
      </c>
      <c r="BK14" s="18" t="s">
        <v>14</v>
      </c>
      <c r="BL14" s="18" t="s">
        <v>15</v>
      </c>
      <c r="BM14" s="93" t="s">
        <v>14</v>
      </c>
      <c r="BN14" s="93" t="s">
        <v>15</v>
      </c>
      <c r="BO14" s="12"/>
      <c r="BP14" s="12"/>
      <c r="BQ14" s="90"/>
      <c r="BR14" s="17" t="s">
        <v>14</v>
      </c>
      <c r="BS14" s="91" t="s">
        <v>16</v>
      </c>
      <c r="BT14" s="91"/>
      <c r="BU14" s="91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25.5" customHeight="1">
      <c r="B15" s="19">
        <v>1</v>
      </c>
      <c r="C15" s="20" t="s">
        <v>89</v>
      </c>
      <c r="D15" s="21" t="s">
        <v>90</v>
      </c>
      <c r="E15" s="21" t="s">
        <v>91</v>
      </c>
      <c r="F15" s="21">
        <v>1989</v>
      </c>
      <c r="G15" s="22">
        <v>1</v>
      </c>
      <c r="H15" s="23">
        <f aca="true" t="shared" si="0" ref="H15:H26">IF(G15=1,$H$27,0)</f>
        <v>10</v>
      </c>
      <c r="I15" s="22">
        <v>1</v>
      </c>
      <c r="J15" s="23">
        <f aca="true" t="shared" si="1" ref="J15:J26">IF(I15=1,$J$27,0)</f>
        <v>9.090909090909092</v>
      </c>
      <c r="K15" s="24">
        <v>1</v>
      </c>
      <c r="L15" s="25">
        <f aca="true" t="shared" si="2" ref="L15:L26">IF(K15=1,$L$27,0)</f>
        <v>9.090909090909092</v>
      </c>
      <c r="M15" s="24">
        <v>1</v>
      </c>
      <c r="N15" s="25">
        <f aca="true" t="shared" si="3" ref="N15:N26">IF(M15=1,$N$27,0)</f>
        <v>8.333333333333334</v>
      </c>
      <c r="O15" s="24">
        <v>1</v>
      </c>
      <c r="P15" s="25">
        <f aca="true" t="shared" si="4" ref="P15:P26">IF(O15=1,$P$27,0)</f>
        <v>10</v>
      </c>
      <c r="Q15" s="24">
        <v>1</v>
      </c>
      <c r="R15" s="25">
        <f aca="true" t="shared" si="5" ref="R15:R26">IF(Q15=1,$R$27,0)</f>
        <v>9.090909090909092</v>
      </c>
      <c r="S15" s="24">
        <v>1</v>
      </c>
      <c r="T15" s="26">
        <f aca="true" t="shared" si="6" ref="T15:T26">IF(S15=1,$T$27,0)</f>
        <v>11.11111111111111</v>
      </c>
      <c r="U15" s="24">
        <v>1</v>
      </c>
      <c r="V15" s="26">
        <f aca="true" t="shared" si="7" ref="V15:V26">IF(U15=1,$V$27,0)</f>
        <v>50</v>
      </c>
      <c r="W15" s="24">
        <v>1</v>
      </c>
      <c r="X15" s="26">
        <f aca="true" t="shared" si="8" ref="X15:X26">IF(W15=1,$X$27,0)</f>
        <v>25</v>
      </c>
      <c r="Y15" s="24">
        <v>1</v>
      </c>
      <c r="Z15" s="26">
        <f aca="true" t="shared" si="9" ref="Z15:Z26">IF(Y15=1,$Z$27,0)</f>
        <v>11.11111111111111</v>
      </c>
      <c r="AA15" s="24">
        <v>1</v>
      </c>
      <c r="AB15" s="26">
        <f aca="true" t="shared" si="10" ref="AB15:AB26">IF(AA15=1,$AB$27,0)</f>
        <v>9.090909090909092</v>
      </c>
      <c r="AC15" s="24">
        <v>1</v>
      </c>
      <c r="AD15" s="26">
        <f aca="true" t="shared" si="11" ref="AD15:AD26">IF(AC15=1,$AD$27,0)</f>
        <v>10</v>
      </c>
      <c r="AE15" s="24">
        <v>1</v>
      </c>
      <c r="AF15" s="26">
        <f aca="true" t="shared" si="12" ref="AF15:AF26">IF(AE15=1,$AF$27,0)</f>
        <v>10</v>
      </c>
      <c r="AG15" s="24">
        <v>1</v>
      </c>
      <c r="AH15" s="26">
        <f aca="true" t="shared" si="13" ref="AH15:AH26">IF(AG15=1,$AH$27,0)</f>
        <v>100</v>
      </c>
      <c r="AI15" s="24">
        <v>1</v>
      </c>
      <c r="AJ15" s="26">
        <f aca="true" t="shared" si="14" ref="AJ15:AJ26">IF(AI15=1,$AJ$27,0)</f>
        <v>50</v>
      </c>
      <c r="AK15" s="24">
        <v>1</v>
      </c>
      <c r="AL15" s="25">
        <f aca="true" t="shared" si="15" ref="AL15:AL26">IF(AK15=1,$AL$27,0)</f>
        <v>10</v>
      </c>
      <c r="AM15" s="24">
        <v>1</v>
      </c>
      <c r="AN15" s="25">
        <f aca="true" t="shared" si="16" ref="AN15:AN26">IF(AM15=1,$AN$27,0)</f>
        <v>100</v>
      </c>
      <c r="AO15" s="24">
        <v>1</v>
      </c>
      <c r="AP15" s="25">
        <f aca="true" t="shared" si="17" ref="AP15:AP26">IF(AO15=1,$AP$27,0)</f>
        <v>20</v>
      </c>
      <c r="AQ15" s="24"/>
      <c r="AR15" s="25">
        <f aca="true" t="shared" si="18" ref="AR15:AR26">IF(AQ15=1,$AR$27,0)</f>
        <v>0</v>
      </c>
      <c r="AS15" s="24">
        <v>1</v>
      </c>
      <c r="AT15" s="25">
        <f aca="true" t="shared" si="19" ref="AT15:AT26">IF(AS15=1,$AT$27,0)</f>
        <v>12.5</v>
      </c>
      <c r="AU15" s="24">
        <v>1</v>
      </c>
      <c r="AV15" s="25">
        <f aca="true" t="shared" si="20" ref="AV15:AV26">IF(AU15=1,$AV$27,0)</f>
        <v>8.333333333333334</v>
      </c>
      <c r="AW15" s="24">
        <v>1</v>
      </c>
      <c r="AX15" s="25">
        <f aca="true" t="shared" si="21" ref="AX15:AX26">IF(AW15=1,$AX$27,0)</f>
        <v>8.333333333333334</v>
      </c>
      <c r="AY15" s="24">
        <v>1</v>
      </c>
      <c r="AZ15" s="25">
        <f aca="true" t="shared" si="22" ref="AZ15:AZ26">IF(AY15=1,$AZ$27,0)</f>
        <v>8.333333333333334</v>
      </c>
      <c r="BA15" s="24">
        <v>1</v>
      </c>
      <c r="BB15" s="25">
        <f aca="true" t="shared" si="23" ref="BB15:BB26">IF(BA15=1,$BB$27,0)</f>
        <v>9.090909090909092</v>
      </c>
      <c r="BC15" s="24">
        <v>1</v>
      </c>
      <c r="BD15" s="25">
        <f aca="true" t="shared" si="24" ref="BD15:BD26">IF(BC15=1,$BD$27,0)</f>
        <v>8.333333333333334</v>
      </c>
      <c r="BE15" s="24">
        <v>1</v>
      </c>
      <c r="BF15" s="25">
        <f aca="true" t="shared" si="25" ref="BF15:BF26">IF(BE15=1,$BD$27,0)</f>
        <v>8.333333333333334</v>
      </c>
      <c r="BG15" s="24">
        <v>1</v>
      </c>
      <c r="BH15" s="25">
        <v>100</v>
      </c>
      <c r="BI15" s="24">
        <v>1</v>
      </c>
      <c r="BJ15" s="25">
        <v>12.5</v>
      </c>
      <c r="BK15" s="24">
        <v>1</v>
      </c>
      <c r="BL15" s="25">
        <f aca="true" t="shared" si="26" ref="BL15:BL26">IF(BK15=1,$BD$27,0)</f>
        <v>8.333333333333334</v>
      </c>
      <c r="BM15" s="24"/>
      <c r="BN15" s="25">
        <f aca="true" t="shared" si="27" ref="BN15:BN26">IF(BM15=1,$BD$27,0)</f>
        <v>0</v>
      </c>
      <c r="BO15" s="22">
        <f aca="true" t="shared" si="28" ref="BO15:BO26">SUM(G15,I15,K15,M15,O15,Q15,S15,U15,W15,Y15,AA15,AC15,AE15,AG15,AI15,AK15,AM15,AO15,AQ15,AS15,AU15,AW15,AY15,BA15,BC15,BE15,BG15,BI15,BK15,BM15)</f>
        <v>28</v>
      </c>
      <c r="BP15" s="23">
        <f aca="true" t="shared" si="29" ref="BP15:BP26">SUM(H15,J15,L15,N15,P15,R15,T15,V15,X15,Z15,AB15,AD15,AF15,AH15,AJ15,AL15,AN15,AP15,AR15,AT15,AV15,AX15,AZ15,BB15,BD15,BF15,BH15,BJ15,BL15,BN15)</f>
        <v>646.0101010101012</v>
      </c>
      <c r="BQ15" s="94"/>
      <c r="BR15" s="30" t="s">
        <v>19</v>
      </c>
      <c r="BS15" s="30" t="s">
        <v>92</v>
      </c>
      <c r="BT15" s="95"/>
      <c r="BU15" s="9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25.5" customHeight="1">
      <c r="B16" s="19">
        <v>2</v>
      </c>
      <c r="C16" s="96" t="s">
        <v>93</v>
      </c>
      <c r="D16" s="19" t="s">
        <v>36</v>
      </c>
      <c r="E16" s="22" t="s">
        <v>94</v>
      </c>
      <c r="F16" s="22">
        <v>1983</v>
      </c>
      <c r="G16" s="22">
        <v>1</v>
      </c>
      <c r="H16" s="23">
        <f t="shared" si="0"/>
        <v>10</v>
      </c>
      <c r="I16" s="22">
        <v>1</v>
      </c>
      <c r="J16" s="23">
        <f t="shared" si="1"/>
        <v>9.090909090909092</v>
      </c>
      <c r="K16" s="24">
        <v>1</v>
      </c>
      <c r="L16" s="25">
        <f t="shared" si="2"/>
        <v>9.090909090909092</v>
      </c>
      <c r="M16" s="24">
        <v>1</v>
      </c>
      <c r="N16" s="25">
        <f t="shared" si="3"/>
        <v>8.333333333333334</v>
      </c>
      <c r="O16" s="24">
        <v>1</v>
      </c>
      <c r="P16" s="25">
        <f t="shared" si="4"/>
        <v>10</v>
      </c>
      <c r="Q16" s="24">
        <v>1</v>
      </c>
      <c r="R16" s="25">
        <f t="shared" si="5"/>
        <v>9.090909090909092</v>
      </c>
      <c r="S16" s="24">
        <v>1</v>
      </c>
      <c r="T16" s="26">
        <f t="shared" si="6"/>
        <v>11.11111111111111</v>
      </c>
      <c r="U16" s="24">
        <v>1</v>
      </c>
      <c r="V16" s="26">
        <f t="shared" si="7"/>
        <v>50</v>
      </c>
      <c r="W16" s="24">
        <v>1</v>
      </c>
      <c r="X16" s="26">
        <f t="shared" si="8"/>
        <v>25</v>
      </c>
      <c r="Y16" s="24">
        <v>1</v>
      </c>
      <c r="Z16" s="26">
        <f t="shared" si="9"/>
        <v>11.11111111111111</v>
      </c>
      <c r="AA16" s="24">
        <v>1</v>
      </c>
      <c r="AB16" s="26">
        <f t="shared" si="10"/>
        <v>9.090909090909092</v>
      </c>
      <c r="AC16" s="24">
        <v>1</v>
      </c>
      <c r="AD16" s="26">
        <f t="shared" si="11"/>
        <v>10</v>
      </c>
      <c r="AE16" s="24">
        <v>1</v>
      </c>
      <c r="AF16" s="26">
        <f t="shared" si="12"/>
        <v>10</v>
      </c>
      <c r="AG16" s="24"/>
      <c r="AH16" s="26">
        <f t="shared" si="13"/>
        <v>0</v>
      </c>
      <c r="AI16" s="24">
        <v>1</v>
      </c>
      <c r="AJ16" s="26">
        <f t="shared" si="14"/>
        <v>50</v>
      </c>
      <c r="AK16" s="24">
        <v>1</v>
      </c>
      <c r="AL16" s="25">
        <f t="shared" si="15"/>
        <v>10</v>
      </c>
      <c r="AM16" s="24">
        <v>0</v>
      </c>
      <c r="AN16" s="25">
        <f t="shared" si="16"/>
        <v>0</v>
      </c>
      <c r="AO16" s="24">
        <v>1</v>
      </c>
      <c r="AP16" s="25">
        <f t="shared" si="17"/>
        <v>20</v>
      </c>
      <c r="AQ16" s="24"/>
      <c r="AR16" s="25">
        <f t="shared" si="18"/>
        <v>0</v>
      </c>
      <c r="AS16" s="24">
        <v>1</v>
      </c>
      <c r="AT16" s="25">
        <f t="shared" si="19"/>
        <v>12.5</v>
      </c>
      <c r="AU16" s="24">
        <v>1</v>
      </c>
      <c r="AV16" s="25">
        <f t="shared" si="20"/>
        <v>8.333333333333334</v>
      </c>
      <c r="AW16" s="24">
        <v>1</v>
      </c>
      <c r="AX16" s="25">
        <f t="shared" si="21"/>
        <v>8.333333333333334</v>
      </c>
      <c r="AY16" s="24">
        <v>1</v>
      </c>
      <c r="AZ16" s="25">
        <f t="shared" si="22"/>
        <v>8.333333333333334</v>
      </c>
      <c r="BA16" s="24">
        <v>1</v>
      </c>
      <c r="BB16" s="25">
        <f t="shared" si="23"/>
        <v>9.090909090909092</v>
      </c>
      <c r="BC16" s="24">
        <v>1</v>
      </c>
      <c r="BD16" s="25">
        <f t="shared" si="24"/>
        <v>8.333333333333334</v>
      </c>
      <c r="BE16" s="24">
        <v>1</v>
      </c>
      <c r="BF16" s="25">
        <f t="shared" si="25"/>
        <v>8.333333333333334</v>
      </c>
      <c r="BG16" s="24"/>
      <c r="BH16" s="25">
        <f aca="true" t="shared" si="30" ref="BH16:BH26">IF(BG16=1,$BD$27,0)</f>
        <v>0</v>
      </c>
      <c r="BI16" s="24">
        <v>1</v>
      </c>
      <c r="BJ16" s="25">
        <v>12.5</v>
      </c>
      <c r="BK16" s="24">
        <v>1</v>
      </c>
      <c r="BL16" s="25">
        <f t="shared" si="26"/>
        <v>8.333333333333334</v>
      </c>
      <c r="BM16" s="24"/>
      <c r="BN16" s="25">
        <f t="shared" si="27"/>
        <v>0</v>
      </c>
      <c r="BO16" s="22">
        <f t="shared" si="28"/>
        <v>25</v>
      </c>
      <c r="BP16" s="23">
        <f t="shared" si="29"/>
        <v>346.0101010101009</v>
      </c>
      <c r="BQ16" s="97"/>
      <c r="BR16" s="30" t="s">
        <v>19</v>
      </c>
      <c r="BS16" s="30" t="s">
        <v>92</v>
      </c>
      <c r="BT16" s="95"/>
      <c r="BU16" s="95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26.25" customHeight="1">
      <c r="B17" s="19">
        <v>3</v>
      </c>
      <c r="C17" s="20" t="s">
        <v>95</v>
      </c>
      <c r="D17" s="19" t="s">
        <v>36</v>
      </c>
      <c r="E17" s="21" t="s">
        <v>96</v>
      </c>
      <c r="F17" s="21">
        <v>1997</v>
      </c>
      <c r="G17" s="22">
        <v>1</v>
      </c>
      <c r="H17" s="23">
        <f t="shared" si="0"/>
        <v>10</v>
      </c>
      <c r="I17" s="22">
        <v>1</v>
      </c>
      <c r="J17" s="23">
        <f t="shared" si="1"/>
        <v>9.090909090909092</v>
      </c>
      <c r="K17" s="24">
        <v>1</v>
      </c>
      <c r="L17" s="25">
        <f t="shared" si="2"/>
        <v>9.090909090909092</v>
      </c>
      <c r="M17" s="24">
        <v>1</v>
      </c>
      <c r="N17" s="25">
        <f t="shared" si="3"/>
        <v>8.333333333333334</v>
      </c>
      <c r="O17" s="24">
        <v>1</v>
      </c>
      <c r="P17" s="25">
        <f t="shared" si="4"/>
        <v>10</v>
      </c>
      <c r="Q17" s="24">
        <v>1</v>
      </c>
      <c r="R17" s="25">
        <f t="shared" si="5"/>
        <v>9.090909090909092</v>
      </c>
      <c r="S17" s="24">
        <v>1</v>
      </c>
      <c r="T17" s="26">
        <f t="shared" si="6"/>
        <v>11.11111111111111</v>
      </c>
      <c r="U17" s="24">
        <v>0</v>
      </c>
      <c r="V17" s="26">
        <f t="shared" si="7"/>
        <v>0</v>
      </c>
      <c r="W17" s="24">
        <v>0</v>
      </c>
      <c r="X17" s="26">
        <f t="shared" si="8"/>
        <v>0</v>
      </c>
      <c r="Y17" s="24">
        <v>1</v>
      </c>
      <c r="Z17" s="26">
        <f t="shared" si="9"/>
        <v>11.11111111111111</v>
      </c>
      <c r="AA17" s="24">
        <v>1</v>
      </c>
      <c r="AB17" s="26">
        <f t="shared" si="10"/>
        <v>9.090909090909092</v>
      </c>
      <c r="AC17" s="24">
        <v>1</v>
      </c>
      <c r="AD17" s="26">
        <f t="shared" si="11"/>
        <v>10</v>
      </c>
      <c r="AE17" s="24">
        <v>1</v>
      </c>
      <c r="AF17" s="26">
        <f t="shared" si="12"/>
        <v>10</v>
      </c>
      <c r="AG17" s="24"/>
      <c r="AH17" s="26">
        <f t="shared" si="13"/>
        <v>0</v>
      </c>
      <c r="AI17" s="24"/>
      <c r="AJ17" s="26">
        <f t="shared" si="14"/>
        <v>0</v>
      </c>
      <c r="AK17" s="24">
        <v>1</v>
      </c>
      <c r="AL17" s="25">
        <f t="shared" si="15"/>
        <v>10</v>
      </c>
      <c r="AM17" s="24"/>
      <c r="AN17" s="25">
        <f t="shared" si="16"/>
        <v>0</v>
      </c>
      <c r="AO17" s="24"/>
      <c r="AP17" s="25">
        <f t="shared" si="17"/>
        <v>0</v>
      </c>
      <c r="AQ17" s="24"/>
      <c r="AR17" s="25">
        <f t="shared" si="18"/>
        <v>0</v>
      </c>
      <c r="AS17" s="24">
        <v>1</v>
      </c>
      <c r="AT17" s="25">
        <f t="shared" si="19"/>
        <v>12.5</v>
      </c>
      <c r="AU17" s="24">
        <v>1</v>
      </c>
      <c r="AV17" s="25">
        <f t="shared" si="20"/>
        <v>8.333333333333334</v>
      </c>
      <c r="AW17" s="24">
        <v>1</v>
      </c>
      <c r="AX17" s="25">
        <f t="shared" si="21"/>
        <v>8.333333333333334</v>
      </c>
      <c r="AY17" s="24">
        <v>1</v>
      </c>
      <c r="AZ17" s="25">
        <f t="shared" si="22"/>
        <v>8.333333333333334</v>
      </c>
      <c r="BA17" s="24">
        <v>1</v>
      </c>
      <c r="BB17" s="25">
        <f t="shared" si="23"/>
        <v>9.090909090909092</v>
      </c>
      <c r="BC17" s="24">
        <v>1</v>
      </c>
      <c r="BD17" s="25">
        <f t="shared" si="24"/>
        <v>8.333333333333334</v>
      </c>
      <c r="BE17" s="24">
        <v>1</v>
      </c>
      <c r="BF17" s="25">
        <f t="shared" si="25"/>
        <v>8.333333333333334</v>
      </c>
      <c r="BG17" s="24"/>
      <c r="BH17" s="25">
        <f t="shared" si="30"/>
        <v>0</v>
      </c>
      <c r="BI17" s="24">
        <v>1</v>
      </c>
      <c r="BJ17" s="25">
        <v>12.5</v>
      </c>
      <c r="BK17" s="24">
        <v>1</v>
      </c>
      <c r="BL17" s="25">
        <f t="shared" si="26"/>
        <v>8.333333333333334</v>
      </c>
      <c r="BM17" s="24"/>
      <c r="BN17" s="25">
        <f t="shared" si="27"/>
        <v>0</v>
      </c>
      <c r="BO17" s="22">
        <f t="shared" si="28"/>
        <v>21</v>
      </c>
      <c r="BP17" s="23">
        <f t="shared" si="29"/>
        <v>201.01010101010104</v>
      </c>
      <c r="BQ17" s="97"/>
      <c r="BR17" s="30" t="s">
        <v>19</v>
      </c>
      <c r="BS17" s="30" t="s">
        <v>92</v>
      </c>
      <c r="BT17" s="98"/>
      <c r="BU17" s="98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ht="25.5" customHeight="1">
      <c r="B18" s="19">
        <v>4</v>
      </c>
      <c r="C18" s="43" t="s">
        <v>97</v>
      </c>
      <c r="D18" s="19" t="s">
        <v>36</v>
      </c>
      <c r="E18" s="19" t="s">
        <v>96</v>
      </c>
      <c r="F18" s="19">
        <v>1992</v>
      </c>
      <c r="G18" s="24">
        <v>1</v>
      </c>
      <c r="H18" s="25">
        <f t="shared" si="0"/>
        <v>10</v>
      </c>
      <c r="I18" s="22">
        <v>1</v>
      </c>
      <c r="J18" s="25">
        <f t="shared" si="1"/>
        <v>9.090909090909092</v>
      </c>
      <c r="K18" s="24">
        <v>1</v>
      </c>
      <c r="L18" s="25">
        <f t="shared" si="2"/>
        <v>9.090909090909092</v>
      </c>
      <c r="M18" s="24">
        <v>1</v>
      </c>
      <c r="N18" s="25">
        <f t="shared" si="3"/>
        <v>8.333333333333334</v>
      </c>
      <c r="O18" s="24">
        <v>1</v>
      </c>
      <c r="P18" s="25">
        <f t="shared" si="4"/>
        <v>10</v>
      </c>
      <c r="Q18" s="24">
        <v>1</v>
      </c>
      <c r="R18" s="25">
        <f t="shared" si="5"/>
        <v>9.090909090909092</v>
      </c>
      <c r="S18" s="24">
        <v>1</v>
      </c>
      <c r="T18" s="26">
        <f t="shared" si="6"/>
        <v>11.11111111111111</v>
      </c>
      <c r="U18" s="24">
        <v>0</v>
      </c>
      <c r="V18" s="26">
        <f t="shared" si="7"/>
        <v>0</v>
      </c>
      <c r="W18" s="24">
        <v>0</v>
      </c>
      <c r="X18" s="26">
        <f t="shared" si="8"/>
        <v>0</v>
      </c>
      <c r="Y18" s="24">
        <v>1</v>
      </c>
      <c r="Z18" s="26">
        <f t="shared" si="9"/>
        <v>11.11111111111111</v>
      </c>
      <c r="AA18" s="24">
        <v>1</v>
      </c>
      <c r="AB18" s="26">
        <f t="shared" si="10"/>
        <v>9.090909090909092</v>
      </c>
      <c r="AC18" s="24">
        <v>1</v>
      </c>
      <c r="AD18" s="26">
        <f t="shared" si="11"/>
        <v>10</v>
      </c>
      <c r="AE18" s="24">
        <v>1</v>
      </c>
      <c r="AF18" s="26">
        <f t="shared" si="12"/>
        <v>10</v>
      </c>
      <c r="AG18" s="24"/>
      <c r="AH18" s="26">
        <f t="shared" si="13"/>
        <v>0</v>
      </c>
      <c r="AI18" s="24"/>
      <c r="AJ18" s="26">
        <f t="shared" si="14"/>
        <v>0</v>
      </c>
      <c r="AK18" s="24">
        <v>1</v>
      </c>
      <c r="AL18" s="25">
        <f t="shared" si="15"/>
        <v>10</v>
      </c>
      <c r="AM18" s="24"/>
      <c r="AN18" s="25">
        <f t="shared" si="16"/>
        <v>0</v>
      </c>
      <c r="AO18" s="24"/>
      <c r="AP18" s="25">
        <f t="shared" si="17"/>
        <v>0</v>
      </c>
      <c r="AQ18" s="24"/>
      <c r="AR18" s="25">
        <f t="shared" si="18"/>
        <v>0</v>
      </c>
      <c r="AS18" s="24">
        <v>1</v>
      </c>
      <c r="AT18" s="25">
        <f t="shared" si="19"/>
        <v>12.5</v>
      </c>
      <c r="AU18" s="24">
        <v>1</v>
      </c>
      <c r="AV18" s="25">
        <f t="shared" si="20"/>
        <v>8.333333333333334</v>
      </c>
      <c r="AW18" s="24">
        <v>1</v>
      </c>
      <c r="AX18" s="25">
        <f t="shared" si="21"/>
        <v>8.333333333333334</v>
      </c>
      <c r="AY18" s="24">
        <v>1</v>
      </c>
      <c r="AZ18" s="25">
        <f t="shared" si="22"/>
        <v>8.333333333333334</v>
      </c>
      <c r="BA18" s="24">
        <v>1</v>
      </c>
      <c r="BB18" s="25">
        <f t="shared" si="23"/>
        <v>9.090909090909092</v>
      </c>
      <c r="BC18" s="24">
        <v>1</v>
      </c>
      <c r="BD18" s="25">
        <f t="shared" si="24"/>
        <v>8.333333333333334</v>
      </c>
      <c r="BE18" s="24">
        <v>1</v>
      </c>
      <c r="BF18" s="25">
        <f t="shared" si="25"/>
        <v>8.333333333333334</v>
      </c>
      <c r="BG18" s="24"/>
      <c r="BH18" s="25">
        <f t="shared" si="30"/>
        <v>0</v>
      </c>
      <c r="BI18" s="24">
        <v>1</v>
      </c>
      <c r="BJ18" s="25">
        <v>12.5</v>
      </c>
      <c r="BK18" s="24">
        <v>1</v>
      </c>
      <c r="BL18" s="25">
        <f t="shared" si="26"/>
        <v>8.333333333333334</v>
      </c>
      <c r="BM18" s="24"/>
      <c r="BN18" s="25">
        <f t="shared" si="27"/>
        <v>0</v>
      </c>
      <c r="BO18" s="22">
        <f t="shared" si="28"/>
        <v>21</v>
      </c>
      <c r="BP18" s="23">
        <f t="shared" si="29"/>
        <v>201.01010101010104</v>
      </c>
      <c r="BQ18" s="97"/>
      <c r="BR18" s="30" t="s">
        <v>19</v>
      </c>
      <c r="BS18" s="30" t="s">
        <v>92</v>
      </c>
      <c r="BT18" s="98" t="s">
        <v>98</v>
      </c>
      <c r="BU18" s="9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ht="26.25" customHeight="1">
      <c r="B19" s="19">
        <v>5</v>
      </c>
      <c r="C19" s="20" t="s">
        <v>99</v>
      </c>
      <c r="D19" s="21" t="s">
        <v>100</v>
      </c>
      <c r="E19" s="21" t="s">
        <v>96</v>
      </c>
      <c r="F19" s="21">
        <v>2000</v>
      </c>
      <c r="G19" s="22">
        <v>1</v>
      </c>
      <c r="H19" s="23">
        <f t="shared" si="0"/>
        <v>10</v>
      </c>
      <c r="I19" s="22">
        <v>1</v>
      </c>
      <c r="J19" s="23">
        <f t="shared" si="1"/>
        <v>9.090909090909092</v>
      </c>
      <c r="K19" s="24">
        <v>1</v>
      </c>
      <c r="L19" s="25">
        <f t="shared" si="2"/>
        <v>9.090909090909092</v>
      </c>
      <c r="M19" s="24">
        <v>1</v>
      </c>
      <c r="N19" s="25">
        <f t="shared" si="3"/>
        <v>8.333333333333334</v>
      </c>
      <c r="O19" s="24">
        <v>1</v>
      </c>
      <c r="P19" s="25">
        <f t="shared" si="4"/>
        <v>10</v>
      </c>
      <c r="Q19" s="24">
        <v>1</v>
      </c>
      <c r="R19" s="25">
        <f t="shared" si="5"/>
        <v>9.090909090909092</v>
      </c>
      <c r="S19" s="24">
        <v>1</v>
      </c>
      <c r="T19" s="26">
        <f t="shared" si="6"/>
        <v>11.11111111111111</v>
      </c>
      <c r="U19" s="24">
        <v>0</v>
      </c>
      <c r="V19" s="26">
        <f t="shared" si="7"/>
        <v>0</v>
      </c>
      <c r="W19" s="24">
        <v>1</v>
      </c>
      <c r="X19" s="26">
        <f t="shared" si="8"/>
        <v>25</v>
      </c>
      <c r="Y19" s="24">
        <v>1</v>
      </c>
      <c r="Z19" s="26">
        <f t="shared" si="9"/>
        <v>11.11111111111111</v>
      </c>
      <c r="AA19" s="24">
        <v>1</v>
      </c>
      <c r="AB19" s="26">
        <f t="shared" si="10"/>
        <v>9.090909090909092</v>
      </c>
      <c r="AC19" s="24">
        <v>1</v>
      </c>
      <c r="AD19" s="26">
        <f t="shared" si="11"/>
        <v>10</v>
      </c>
      <c r="AE19" s="24">
        <v>1</v>
      </c>
      <c r="AF19" s="26">
        <f t="shared" si="12"/>
        <v>10</v>
      </c>
      <c r="AG19" s="24"/>
      <c r="AH19" s="26">
        <f t="shared" si="13"/>
        <v>0</v>
      </c>
      <c r="AI19" s="24"/>
      <c r="AJ19" s="26">
        <f t="shared" si="14"/>
        <v>0</v>
      </c>
      <c r="AK19" s="24">
        <v>1</v>
      </c>
      <c r="AL19" s="25">
        <f t="shared" si="15"/>
        <v>10</v>
      </c>
      <c r="AM19" s="24"/>
      <c r="AN19" s="25">
        <f t="shared" si="16"/>
        <v>0</v>
      </c>
      <c r="AO19" s="24">
        <v>1</v>
      </c>
      <c r="AP19" s="25">
        <f t="shared" si="17"/>
        <v>20</v>
      </c>
      <c r="AQ19" s="24"/>
      <c r="AR19" s="25">
        <f t="shared" si="18"/>
        <v>0</v>
      </c>
      <c r="AS19" s="24">
        <v>1</v>
      </c>
      <c r="AT19" s="25">
        <f t="shared" si="19"/>
        <v>12.5</v>
      </c>
      <c r="AU19" s="24">
        <v>1</v>
      </c>
      <c r="AV19" s="25">
        <f t="shared" si="20"/>
        <v>8.333333333333334</v>
      </c>
      <c r="AW19" s="24">
        <v>1</v>
      </c>
      <c r="AX19" s="25">
        <f t="shared" si="21"/>
        <v>8.333333333333334</v>
      </c>
      <c r="AY19" s="24">
        <v>1</v>
      </c>
      <c r="AZ19" s="25">
        <f t="shared" si="22"/>
        <v>8.333333333333334</v>
      </c>
      <c r="BA19" s="24">
        <v>1</v>
      </c>
      <c r="BB19" s="25">
        <f t="shared" si="23"/>
        <v>9.090909090909092</v>
      </c>
      <c r="BC19" s="24">
        <v>1</v>
      </c>
      <c r="BD19" s="25">
        <f t="shared" si="24"/>
        <v>8.333333333333334</v>
      </c>
      <c r="BE19" s="24">
        <v>1</v>
      </c>
      <c r="BF19" s="25">
        <f t="shared" si="25"/>
        <v>8.333333333333334</v>
      </c>
      <c r="BG19" s="24"/>
      <c r="BH19" s="25">
        <f t="shared" si="30"/>
        <v>0</v>
      </c>
      <c r="BI19" s="24">
        <v>0</v>
      </c>
      <c r="BJ19" s="25">
        <f>IF(BI19=1,$BD$27,0)</f>
        <v>0</v>
      </c>
      <c r="BK19" s="24">
        <v>1</v>
      </c>
      <c r="BL19" s="25">
        <f t="shared" si="26"/>
        <v>8.333333333333334</v>
      </c>
      <c r="BM19" s="24"/>
      <c r="BN19" s="25">
        <f t="shared" si="27"/>
        <v>0</v>
      </c>
      <c r="BO19" s="22">
        <f t="shared" si="28"/>
        <v>22</v>
      </c>
      <c r="BP19" s="23">
        <f t="shared" si="29"/>
        <v>233.51010101010104</v>
      </c>
      <c r="BQ19" s="97"/>
      <c r="BR19" s="30" t="s">
        <v>23</v>
      </c>
      <c r="BS19" s="30" t="s">
        <v>101</v>
      </c>
      <c r="BT19" s="95"/>
      <c r="BU19" s="95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ht="26.25" customHeight="1">
      <c r="B20" s="19">
        <v>6</v>
      </c>
      <c r="C20" s="20" t="s">
        <v>102</v>
      </c>
      <c r="D20" s="21" t="s">
        <v>32</v>
      </c>
      <c r="E20" s="21" t="s">
        <v>103</v>
      </c>
      <c r="F20" s="21">
        <v>1977</v>
      </c>
      <c r="G20" s="22">
        <v>1</v>
      </c>
      <c r="H20" s="23">
        <f t="shared" si="0"/>
        <v>10</v>
      </c>
      <c r="I20" s="22">
        <v>1</v>
      </c>
      <c r="J20" s="23">
        <f t="shared" si="1"/>
        <v>9.090909090909092</v>
      </c>
      <c r="K20" s="24">
        <v>1</v>
      </c>
      <c r="L20" s="25">
        <f t="shared" si="2"/>
        <v>9.090909090909092</v>
      </c>
      <c r="M20" s="24">
        <v>1</v>
      </c>
      <c r="N20" s="25">
        <f t="shared" si="3"/>
        <v>8.333333333333334</v>
      </c>
      <c r="O20" s="24">
        <v>1</v>
      </c>
      <c r="P20" s="25">
        <f t="shared" si="4"/>
        <v>10</v>
      </c>
      <c r="Q20" s="24">
        <v>1</v>
      </c>
      <c r="R20" s="25">
        <f t="shared" si="5"/>
        <v>9.090909090909092</v>
      </c>
      <c r="S20" s="24">
        <v>1</v>
      </c>
      <c r="T20" s="26">
        <f t="shared" si="6"/>
        <v>11.11111111111111</v>
      </c>
      <c r="U20" s="24">
        <v>0</v>
      </c>
      <c r="V20" s="26">
        <f t="shared" si="7"/>
        <v>0</v>
      </c>
      <c r="W20" s="24">
        <v>0</v>
      </c>
      <c r="X20" s="26">
        <f t="shared" si="8"/>
        <v>0</v>
      </c>
      <c r="Y20" s="24">
        <v>1</v>
      </c>
      <c r="Z20" s="26">
        <f t="shared" si="9"/>
        <v>11.11111111111111</v>
      </c>
      <c r="AA20" s="24">
        <v>1</v>
      </c>
      <c r="AB20" s="26">
        <f t="shared" si="10"/>
        <v>9.090909090909092</v>
      </c>
      <c r="AC20" s="24">
        <v>1</v>
      </c>
      <c r="AD20" s="26">
        <f t="shared" si="11"/>
        <v>10</v>
      </c>
      <c r="AE20" s="24">
        <v>1</v>
      </c>
      <c r="AF20" s="26">
        <f t="shared" si="12"/>
        <v>10</v>
      </c>
      <c r="AG20" s="24"/>
      <c r="AH20" s="26">
        <f t="shared" si="13"/>
        <v>0</v>
      </c>
      <c r="AI20" s="24"/>
      <c r="AJ20" s="26">
        <f t="shared" si="14"/>
        <v>0</v>
      </c>
      <c r="AK20" s="24">
        <v>1</v>
      </c>
      <c r="AL20" s="25">
        <f t="shared" si="15"/>
        <v>10</v>
      </c>
      <c r="AM20" s="24"/>
      <c r="AN20" s="25">
        <f t="shared" si="16"/>
        <v>0</v>
      </c>
      <c r="AO20" s="24">
        <v>1</v>
      </c>
      <c r="AP20" s="25">
        <f t="shared" si="17"/>
        <v>20</v>
      </c>
      <c r="AQ20" s="24"/>
      <c r="AR20" s="25">
        <f t="shared" si="18"/>
        <v>0</v>
      </c>
      <c r="AS20" s="24">
        <v>1</v>
      </c>
      <c r="AT20" s="25">
        <f t="shared" si="19"/>
        <v>12.5</v>
      </c>
      <c r="AU20" s="24">
        <v>1</v>
      </c>
      <c r="AV20" s="25">
        <f t="shared" si="20"/>
        <v>8.333333333333334</v>
      </c>
      <c r="AW20" s="24">
        <v>1</v>
      </c>
      <c r="AX20" s="25">
        <f t="shared" si="21"/>
        <v>8.333333333333334</v>
      </c>
      <c r="AY20" s="24">
        <v>1</v>
      </c>
      <c r="AZ20" s="25">
        <f t="shared" si="22"/>
        <v>8.333333333333334</v>
      </c>
      <c r="BA20" s="24">
        <v>1</v>
      </c>
      <c r="BB20" s="25">
        <f t="shared" si="23"/>
        <v>9.090909090909092</v>
      </c>
      <c r="BC20" s="24">
        <v>1</v>
      </c>
      <c r="BD20" s="25">
        <f t="shared" si="24"/>
        <v>8.333333333333334</v>
      </c>
      <c r="BE20" s="24">
        <v>1</v>
      </c>
      <c r="BF20" s="25">
        <f t="shared" si="25"/>
        <v>8.333333333333334</v>
      </c>
      <c r="BG20" s="24"/>
      <c r="BH20" s="25">
        <f t="shared" si="30"/>
        <v>0</v>
      </c>
      <c r="BI20" s="24">
        <v>1</v>
      </c>
      <c r="BJ20" s="25">
        <v>12.5</v>
      </c>
      <c r="BK20" s="24">
        <v>1</v>
      </c>
      <c r="BL20" s="25">
        <f t="shared" si="26"/>
        <v>8.333333333333334</v>
      </c>
      <c r="BM20" s="24"/>
      <c r="BN20" s="25">
        <f t="shared" si="27"/>
        <v>0</v>
      </c>
      <c r="BO20" s="22">
        <f t="shared" si="28"/>
        <v>22</v>
      </c>
      <c r="BP20" s="23">
        <f t="shared" si="29"/>
        <v>221.01010101010107</v>
      </c>
      <c r="BQ20" s="99"/>
      <c r="BR20" s="30" t="s">
        <v>26</v>
      </c>
      <c r="BS20" s="30" t="s">
        <v>20</v>
      </c>
      <c r="BT20" s="95"/>
      <c r="BU20" s="95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73" s="73" customFormat="1" ht="25.5" customHeight="1">
      <c r="B21" s="19">
        <v>7</v>
      </c>
      <c r="C21" s="20" t="s">
        <v>104</v>
      </c>
      <c r="D21" s="72" t="s">
        <v>64</v>
      </c>
      <c r="E21" s="21" t="s">
        <v>103</v>
      </c>
      <c r="F21" s="21">
        <v>1993</v>
      </c>
      <c r="G21" s="22">
        <v>1</v>
      </c>
      <c r="H21" s="23">
        <f t="shared" si="0"/>
        <v>10</v>
      </c>
      <c r="I21" s="22">
        <v>1</v>
      </c>
      <c r="J21" s="23">
        <f t="shared" si="1"/>
        <v>9.090909090909092</v>
      </c>
      <c r="K21" s="24">
        <v>1</v>
      </c>
      <c r="L21" s="25">
        <f t="shared" si="2"/>
        <v>9.090909090909092</v>
      </c>
      <c r="M21" s="24">
        <v>1</v>
      </c>
      <c r="N21" s="25">
        <f t="shared" si="3"/>
        <v>8.333333333333334</v>
      </c>
      <c r="O21" s="24">
        <v>1</v>
      </c>
      <c r="P21" s="25">
        <f t="shared" si="4"/>
        <v>10</v>
      </c>
      <c r="Q21" s="24">
        <v>1</v>
      </c>
      <c r="R21" s="25">
        <f t="shared" si="5"/>
        <v>9.090909090909092</v>
      </c>
      <c r="S21" s="24">
        <v>1</v>
      </c>
      <c r="T21" s="26">
        <f t="shared" si="6"/>
        <v>11.11111111111111</v>
      </c>
      <c r="U21" s="24">
        <v>0</v>
      </c>
      <c r="V21" s="26">
        <f t="shared" si="7"/>
        <v>0</v>
      </c>
      <c r="W21" s="24">
        <v>1</v>
      </c>
      <c r="X21" s="26">
        <f t="shared" si="8"/>
        <v>25</v>
      </c>
      <c r="Y21" s="24">
        <v>1</v>
      </c>
      <c r="Z21" s="26">
        <f t="shared" si="9"/>
        <v>11.11111111111111</v>
      </c>
      <c r="AA21" s="24">
        <v>1</v>
      </c>
      <c r="AB21" s="26">
        <f t="shared" si="10"/>
        <v>9.090909090909092</v>
      </c>
      <c r="AC21" s="24">
        <v>1</v>
      </c>
      <c r="AD21" s="26">
        <f t="shared" si="11"/>
        <v>10</v>
      </c>
      <c r="AE21" s="24">
        <v>1</v>
      </c>
      <c r="AF21" s="26">
        <f t="shared" si="12"/>
        <v>10</v>
      </c>
      <c r="AG21" s="24"/>
      <c r="AH21" s="26">
        <f t="shared" si="13"/>
        <v>0</v>
      </c>
      <c r="AI21" s="24"/>
      <c r="AJ21" s="26">
        <f t="shared" si="14"/>
        <v>0</v>
      </c>
      <c r="AK21" s="24">
        <v>1</v>
      </c>
      <c r="AL21" s="25">
        <f t="shared" si="15"/>
        <v>10</v>
      </c>
      <c r="AM21" s="24"/>
      <c r="AN21" s="25">
        <f t="shared" si="16"/>
        <v>0</v>
      </c>
      <c r="AO21" s="24">
        <v>1</v>
      </c>
      <c r="AP21" s="25">
        <f t="shared" si="17"/>
        <v>20</v>
      </c>
      <c r="AQ21" s="24"/>
      <c r="AR21" s="25">
        <f t="shared" si="18"/>
        <v>0</v>
      </c>
      <c r="AS21" s="24">
        <v>1</v>
      </c>
      <c r="AT21" s="25">
        <f t="shared" si="19"/>
        <v>12.5</v>
      </c>
      <c r="AU21" s="24">
        <v>1</v>
      </c>
      <c r="AV21" s="25">
        <f t="shared" si="20"/>
        <v>8.333333333333334</v>
      </c>
      <c r="AW21" s="24">
        <v>1</v>
      </c>
      <c r="AX21" s="25">
        <f t="shared" si="21"/>
        <v>8.333333333333334</v>
      </c>
      <c r="AY21" s="24">
        <v>1</v>
      </c>
      <c r="AZ21" s="25">
        <f t="shared" si="22"/>
        <v>8.333333333333334</v>
      </c>
      <c r="BA21" s="24">
        <v>1</v>
      </c>
      <c r="BB21" s="25">
        <f t="shared" si="23"/>
        <v>9.090909090909092</v>
      </c>
      <c r="BC21" s="24">
        <v>1</v>
      </c>
      <c r="BD21" s="25">
        <f t="shared" si="24"/>
        <v>8.333333333333334</v>
      </c>
      <c r="BE21" s="24">
        <v>1</v>
      </c>
      <c r="BF21" s="25">
        <f t="shared" si="25"/>
        <v>8.333333333333334</v>
      </c>
      <c r="BG21" s="24"/>
      <c r="BH21" s="25">
        <f t="shared" si="30"/>
        <v>0</v>
      </c>
      <c r="BI21" s="24">
        <v>1</v>
      </c>
      <c r="BJ21" s="25">
        <v>12.5</v>
      </c>
      <c r="BK21" s="24">
        <v>1</v>
      </c>
      <c r="BL21" s="25">
        <f t="shared" si="26"/>
        <v>8.333333333333334</v>
      </c>
      <c r="BM21" s="24"/>
      <c r="BN21" s="25">
        <f t="shared" si="27"/>
        <v>0</v>
      </c>
      <c r="BO21" s="22">
        <f t="shared" si="28"/>
        <v>23</v>
      </c>
      <c r="BP21" s="23">
        <f t="shared" si="29"/>
        <v>246.01010101010107</v>
      </c>
      <c r="BQ21" s="97"/>
      <c r="BR21" s="100" t="s">
        <v>28</v>
      </c>
      <c r="BS21" s="100" t="s">
        <v>19</v>
      </c>
      <c r="BT21" s="101"/>
      <c r="BU21" s="101"/>
    </row>
    <row r="22" spans="2:71" ht="26.25" customHeight="1">
      <c r="B22" s="19">
        <v>8</v>
      </c>
      <c r="C22" s="20" t="s">
        <v>105</v>
      </c>
      <c r="D22" s="19" t="s">
        <v>36</v>
      </c>
      <c r="E22" s="21" t="s">
        <v>96</v>
      </c>
      <c r="F22" s="21">
        <v>1981</v>
      </c>
      <c r="G22" s="22">
        <v>1</v>
      </c>
      <c r="H22" s="23">
        <f t="shared" si="0"/>
        <v>10</v>
      </c>
      <c r="I22" s="22">
        <v>1</v>
      </c>
      <c r="J22" s="23">
        <f t="shared" si="1"/>
        <v>9.090909090909092</v>
      </c>
      <c r="K22" s="24">
        <v>1</v>
      </c>
      <c r="L22" s="25">
        <f t="shared" si="2"/>
        <v>9.090909090909092</v>
      </c>
      <c r="M22" s="24">
        <v>1</v>
      </c>
      <c r="N22" s="25">
        <f t="shared" si="3"/>
        <v>8.333333333333334</v>
      </c>
      <c r="O22" s="24">
        <v>1</v>
      </c>
      <c r="P22" s="25">
        <f t="shared" si="4"/>
        <v>10</v>
      </c>
      <c r="Q22" s="24">
        <v>1</v>
      </c>
      <c r="R22" s="25">
        <f t="shared" si="5"/>
        <v>9.090909090909092</v>
      </c>
      <c r="S22" s="24">
        <v>1</v>
      </c>
      <c r="T22" s="26">
        <f t="shared" si="6"/>
        <v>11.11111111111111</v>
      </c>
      <c r="U22" s="24">
        <v>0</v>
      </c>
      <c r="V22" s="26">
        <f t="shared" si="7"/>
        <v>0</v>
      </c>
      <c r="W22" s="24">
        <v>0</v>
      </c>
      <c r="X22" s="26">
        <f t="shared" si="8"/>
        <v>0</v>
      </c>
      <c r="Y22" s="24">
        <v>1</v>
      </c>
      <c r="Z22" s="26">
        <f t="shared" si="9"/>
        <v>11.11111111111111</v>
      </c>
      <c r="AA22" s="24">
        <v>1</v>
      </c>
      <c r="AB22" s="26">
        <f t="shared" si="10"/>
        <v>9.090909090909092</v>
      </c>
      <c r="AC22" s="24">
        <v>1</v>
      </c>
      <c r="AD22" s="26">
        <f t="shared" si="11"/>
        <v>10</v>
      </c>
      <c r="AE22" s="24">
        <v>1</v>
      </c>
      <c r="AF22" s="26">
        <f t="shared" si="12"/>
        <v>10</v>
      </c>
      <c r="AG22" s="24"/>
      <c r="AH22" s="26">
        <f t="shared" si="13"/>
        <v>0</v>
      </c>
      <c r="AI22" s="24"/>
      <c r="AJ22" s="26">
        <f t="shared" si="14"/>
        <v>0</v>
      </c>
      <c r="AK22" s="24">
        <v>1</v>
      </c>
      <c r="AL22" s="25">
        <f t="shared" si="15"/>
        <v>10</v>
      </c>
      <c r="AM22" s="24"/>
      <c r="AN22" s="25">
        <f t="shared" si="16"/>
        <v>0</v>
      </c>
      <c r="AO22" s="24"/>
      <c r="AP22" s="25">
        <f t="shared" si="17"/>
        <v>0</v>
      </c>
      <c r="AQ22" s="24"/>
      <c r="AR22" s="25">
        <f t="shared" si="18"/>
        <v>0</v>
      </c>
      <c r="AS22" s="24">
        <v>1</v>
      </c>
      <c r="AT22" s="25">
        <f t="shared" si="19"/>
        <v>12.5</v>
      </c>
      <c r="AU22" s="24">
        <v>1</v>
      </c>
      <c r="AV22" s="25">
        <f t="shared" si="20"/>
        <v>8.333333333333334</v>
      </c>
      <c r="AW22" s="24">
        <v>1</v>
      </c>
      <c r="AX22" s="25">
        <f t="shared" si="21"/>
        <v>8.333333333333334</v>
      </c>
      <c r="AY22" s="24">
        <v>1</v>
      </c>
      <c r="AZ22" s="25">
        <f t="shared" si="22"/>
        <v>8.333333333333334</v>
      </c>
      <c r="BA22" s="24">
        <v>1</v>
      </c>
      <c r="BB22" s="25">
        <f t="shared" si="23"/>
        <v>9.090909090909092</v>
      </c>
      <c r="BC22" s="24">
        <v>1</v>
      </c>
      <c r="BD22" s="25">
        <f t="shared" si="24"/>
        <v>8.333333333333334</v>
      </c>
      <c r="BE22" s="24">
        <v>1</v>
      </c>
      <c r="BF22" s="25">
        <f t="shared" si="25"/>
        <v>8.333333333333334</v>
      </c>
      <c r="BG22" s="24"/>
      <c r="BH22" s="25">
        <f t="shared" si="30"/>
        <v>0</v>
      </c>
      <c r="BI22" s="24">
        <v>0</v>
      </c>
      <c r="BJ22" s="25">
        <f>IF(BI22=1,$BD$27,0)</f>
        <v>0</v>
      </c>
      <c r="BK22" s="24">
        <v>1</v>
      </c>
      <c r="BL22" s="25">
        <f t="shared" si="26"/>
        <v>8.333333333333334</v>
      </c>
      <c r="BM22" s="24"/>
      <c r="BN22" s="25">
        <f t="shared" si="27"/>
        <v>0</v>
      </c>
      <c r="BO22" s="22">
        <f t="shared" si="28"/>
        <v>20</v>
      </c>
      <c r="BP22" s="23">
        <f t="shared" si="29"/>
        <v>188.51010101010104</v>
      </c>
      <c r="BQ22" s="97"/>
      <c r="BR22" s="78"/>
      <c r="BS22" s="61"/>
    </row>
    <row r="23" spans="2:71" ht="26.25" customHeight="1">
      <c r="B23" s="21">
        <v>9</v>
      </c>
      <c r="C23" s="20" t="s">
        <v>106</v>
      </c>
      <c r="D23" s="19" t="s">
        <v>36</v>
      </c>
      <c r="E23" s="21" t="s">
        <v>103</v>
      </c>
      <c r="F23" s="21">
        <v>1987</v>
      </c>
      <c r="G23" s="22">
        <v>1</v>
      </c>
      <c r="H23" s="23">
        <f t="shared" si="0"/>
        <v>10</v>
      </c>
      <c r="I23" s="22">
        <v>1</v>
      </c>
      <c r="J23" s="23">
        <f t="shared" si="1"/>
        <v>9.090909090909092</v>
      </c>
      <c r="K23" s="24">
        <v>1</v>
      </c>
      <c r="L23" s="25">
        <f t="shared" si="2"/>
        <v>9.090909090909092</v>
      </c>
      <c r="M23" s="24">
        <v>1</v>
      </c>
      <c r="N23" s="25">
        <f t="shared" si="3"/>
        <v>8.333333333333334</v>
      </c>
      <c r="O23" s="24">
        <v>1</v>
      </c>
      <c r="P23" s="25">
        <f t="shared" si="4"/>
        <v>10</v>
      </c>
      <c r="Q23" s="24">
        <v>1</v>
      </c>
      <c r="R23" s="25">
        <f t="shared" si="5"/>
        <v>9.090909090909092</v>
      </c>
      <c r="S23" s="24">
        <v>1</v>
      </c>
      <c r="T23" s="26">
        <f t="shared" si="6"/>
        <v>11.11111111111111</v>
      </c>
      <c r="U23" s="24">
        <v>0</v>
      </c>
      <c r="V23" s="26">
        <f t="shared" si="7"/>
        <v>0</v>
      </c>
      <c r="W23" s="24">
        <v>0</v>
      </c>
      <c r="X23" s="26">
        <f t="shared" si="8"/>
        <v>0</v>
      </c>
      <c r="Y23" s="24">
        <v>1</v>
      </c>
      <c r="Z23" s="26">
        <f t="shared" si="9"/>
        <v>11.11111111111111</v>
      </c>
      <c r="AA23" s="24">
        <v>1</v>
      </c>
      <c r="AB23" s="26">
        <f t="shared" si="10"/>
        <v>9.090909090909092</v>
      </c>
      <c r="AC23" s="24">
        <v>1</v>
      </c>
      <c r="AD23" s="26">
        <f t="shared" si="11"/>
        <v>10</v>
      </c>
      <c r="AE23" s="24">
        <v>1</v>
      </c>
      <c r="AF23" s="26">
        <f t="shared" si="12"/>
        <v>10</v>
      </c>
      <c r="AG23" s="24"/>
      <c r="AH23" s="26">
        <f t="shared" si="13"/>
        <v>0</v>
      </c>
      <c r="AI23" s="24"/>
      <c r="AJ23" s="26">
        <f t="shared" si="14"/>
        <v>0</v>
      </c>
      <c r="AK23" s="24">
        <v>1</v>
      </c>
      <c r="AL23" s="25">
        <f t="shared" si="15"/>
        <v>10</v>
      </c>
      <c r="AM23" s="24"/>
      <c r="AN23" s="25">
        <f t="shared" si="16"/>
        <v>0</v>
      </c>
      <c r="AO23" s="24"/>
      <c r="AP23" s="25">
        <f t="shared" si="17"/>
        <v>0</v>
      </c>
      <c r="AQ23" s="24"/>
      <c r="AR23" s="25">
        <f t="shared" si="18"/>
        <v>0</v>
      </c>
      <c r="AS23" s="24"/>
      <c r="AT23" s="25">
        <f t="shared" si="19"/>
        <v>0</v>
      </c>
      <c r="AU23" s="24">
        <v>1</v>
      </c>
      <c r="AV23" s="25">
        <f t="shared" si="20"/>
        <v>8.333333333333334</v>
      </c>
      <c r="AW23" s="24">
        <v>1</v>
      </c>
      <c r="AX23" s="25">
        <f t="shared" si="21"/>
        <v>8.333333333333334</v>
      </c>
      <c r="AY23" s="24">
        <v>1</v>
      </c>
      <c r="AZ23" s="25">
        <f t="shared" si="22"/>
        <v>8.333333333333334</v>
      </c>
      <c r="BA23" s="24">
        <v>1</v>
      </c>
      <c r="BB23" s="25">
        <f t="shared" si="23"/>
        <v>9.090909090909092</v>
      </c>
      <c r="BC23" s="24">
        <v>1</v>
      </c>
      <c r="BD23" s="25">
        <f t="shared" si="24"/>
        <v>8.333333333333334</v>
      </c>
      <c r="BE23" s="24">
        <v>1</v>
      </c>
      <c r="BF23" s="25">
        <f t="shared" si="25"/>
        <v>8.333333333333334</v>
      </c>
      <c r="BG23" s="24"/>
      <c r="BH23" s="25">
        <f t="shared" si="30"/>
        <v>0</v>
      </c>
      <c r="BI23" s="24">
        <v>1</v>
      </c>
      <c r="BJ23" s="25">
        <v>12.5</v>
      </c>
      <c r="BK23" s="24">
        <v>1</v>
      </c>
      <c r="BL23" s="25">
        <f t="shared" si="26"/>
        <v>8.333333333333334</v>
      </c>
      <c r="BM23" s="24"/>
      <c r="BN23" s="25">
        <f t="shared" si="27"/>
        <v>0</v>
      </c>
      <c r="BO23" s="22">
        <f t="shared" si="28"/>
        <v>20</v>
      </c>
      <c r="BP23" s="23">
        <f t="shared" si="29"/>
        <v>188.51010101010104</v>
      </c>
      <c r="BQ23" s="97"/>
      <c r="BR23" s="78"/>
      <c r="BS23" s="61"/>
    </row>
    <row r="24" spans="2:71" ht="25.5" customHeight="1">
      <c r="B24" s="21">
        <v>10</v>
      </c>
      <c r="C24" s="20" t="s">
        <v>107</v>
      </c>
      <c r="D24" s="19" t="s">
        <v>36</v>
      </c>
      <c r="E24" s="21" t="s">
        <v>108</v>
      </c>
      <c r="F24" s="21">
        <v>2001</v>
      </c>
      <c r="G24" s="22">
        <v>1</v>
      </c>
      <c r="H24" s="23">
        <f t="shared" si="0"/>
        <v>10</v>
      </c>
      <c r="I24" s="22">
        <v>1</v>
      </c>
      <c r="J24" s="23">
        <f t="shared" si="1"/>
        <v>9.090909090909092</v>
      </c>
      <c r="K24" s="24">
        <v>1</v>
      </c>
      <c r="L24" s="25">
        <f t="shared" si="2"/>
        <v>9.090909090909092</v>
      </c>
      <c r="M24" s="24">
        <v>1</v>
      </c>
      <c r="N24" s="25">
        <f t="shared" si="3"/>
        <v>8.333333333333334</v>
      </c>
      <c r="O24" s="24">
        <v>1</v>
      </c>
      <c r="P24" s="25">
        <f t="shared" si="4"/>
        <v>10</v>
      </c>
      <c r="Q24" s="24">
        <v>1</v>
      </c>
      <c r="R24" s="25">
        <f t="shared" si="5"/>
        <v>9.090909090909092</v>
      </c>
      <c r="S24" s="24">
        <v>0</v>
      </c>
      <c r="T24" s="26">
        <f t="shared" si="6"/>
        <v>0</v>
      </c>
      <c r="U24" s="24">
        <v>0</v>
      </c>
      <c r="V24" s="26">
        <f t="shared" si="7"/>
        <v>0</v>
      </c>
      <c r="W24" s="24">
        <v>0</v>
      </c>
      <c r="X24" s="26">
        <f t="shared" si="8"/>
        <v>0</v>
      </c>
      <c r="Y24" s="24">
        <v>0</v>
      </c>
      <c r="Z24" s="26">
        <f t="shared" si="9"/>
        <v>0</v>
      </c>
      <c r="AA24" s="24">
        <v>1</v>
      </c>
      <c r="AB24" s="26">
        <f t="shared" si="10"/>
        <v>9.090909090909092</v>
      </c>
      <c r="AC24" s="24">
        <v>1</v>
      </c>
      <c r="AD24" s="26">
        <f t="shared" si="11"/>
        <v>10</v>
      </c>
      <c r="AE24" s="24">
        <v>1</v>
      </c>
      <c r="AF24" s="26">
        <f t="shared" si="12"/>
        <v>10</v>
      </c>
      <c r="AG24" s="24"/>
      <c r="AH24" s="26">
        <f t="shared" si="13"/>
        <v>0</v>
      </c>
      <c r="AI24" s="24"/>
      <c r="AJ24" s="26">
        <f t="shared" si="14"/>
        <v>0</v>
      </c>
      <c r="AK24" s="24">
        <v>1</v>
      </c>
      <c r="AL24" s="25">
        <f t="shared" si="15"/>
        <v>10</v>
      </c>
      <c r="AM24" s="24"/>
      <c r="AN24" s="25">
        <f t="shared" si="16"/>
        <v>0</v>
      </c>
      <c r="AO24" s="24"/>
      <c r="AP24" s="25">
        <f t="shared" si="17"/>
        <v>0</v>
      </c>
      <c r="AQ24" s="24"/>
      <c r="AR24" s="25">
        <f t="shared" si="18"/>
        <v>0</v>
      </c>
      <c r="AS24" s="24"/>
      <c r="AT24" s="25">
        <f t="shared" si="19"/>
        <v>0</v>
      </c>
      <c r="AU24" s="24">
        <v>1</v>
      </c>
      <c r="AV24" s="25">
        <f t="shared" si="20"/>
        <v>8.333333333333334</v>
      </c>
      <c r="AW24" s="24">
        <v>1</v>
      </c>
      <c r="AX24" s="25">
        <f t="shared" si="21"/>
        <v>8.333333333333334</v>
      </c>
      <c r="AY24" s="24">
        <v>1</v>
      </c>
      <c r="AZ24" s="25">
        <f t="shared" si="22"/>
        <v>8.333333333333334</v>
      </c>
      <c r="BA24" s="24">
        <v>0</v>
      </c>
      <c r="BB24" s="25">
        <f t="shared" si="23"/>
        <v>0</v>
      </c>
      <c r="BC24" s="24">
        <v>1</v>
      </c>
      <c r="BD24" s="25">
        <f t="shared" si="24"/>
        <v>8.333333333333334</v>
      </c>
      <c r="BE24" s="24">
        <v>1</v>
      </c>
      <c r="BF24" s="25">
        <f t="shared" si="25"/>
        <v>8.333333333333334</v>
      </c>
      <c r="BG24" s="24"/>
      <c r="BH24" s="25">
        <f t="shared" si="30"/>
        <v>0</v>
      </c>
      <c r="BI24" s="24">
        <v>0</v>
      </c>
      <c r="BJ24" s="25">
        <f>IF(BI24=1,$BD$27,0)</f>
        <v>0</v>
      </c>
      <c r="BK24" s="24">
        <v>1</v>
      </c>
      <c r="BL24" s="25">
        <f t="shared" si="26"/>
        <v>8.333333333333334</v>
      </c>
      <c r="BM24" s="24"/>
      <c r="BN24" s="25">
        <f t="shared" si="27"/>
        <v>0</v>
      </c>
      <c r="BO24" s="22">
        <f t="shared" si="28"/>
        <v>16</v>
      </c>
      <c r="BP24" s="23">
        <f t="shared" si="29"/>
        <v>144.6969696969697</v>
      </c>
      <c r="BQ24" s="99"/>
      <c r="BR24" s="78"/>
      <c r="BS24" s="61"/>
    </row>
    <row r="25" spans="2:71" ht="26.25" customHeight="1">
      <c r="B25" s="21">
        <v>11</v>
      </c>
      <c r="C25" s="20" t="s">
        <v>109</v>
      </c>
      <c r="D25" s="19" t="s">
        <v>36</v>
      </c>
      <c r="E25" s="21" t="s">
        <v>96</v>
      </c>
      <c r="F25" s="21">
        <v>1982</v>
      </c>
      <c r="G25" s="22">
        <v>0</v>
      </c>
      <c r="H25" s="23">
        <f t="shared" si="0"/>
        <v>0</v>
      </c>
      <c r="I25" s="22">
        <v>0</v>
      </c>
      <c r="J25" s="23">
        <f t="shared" si="1"/>
        <v>0</v>
      </c>
      <c r="K25" s="24">
        <v>1</v>
      </c>
      <c r="L25" s="25">
        <f t="shared" si="2"/>
        <v>9.090909090909092</v>
      </c>
      <c r="M25" s="24">
        <v>1</v>
      </c>
      <c r="N25" s="25">
        <f t="shared" si="3"/>
        <v>8.333333333333334</v>
      </c>
      <c r="O25" s="24">
        <v>0</v>
      </c>
      <c r="P25" s="25">
        <f t="shared" si="4"/>
        <v>0</v>
      </c>
      <c r="Q25" s="24">
        <v>1</v>
      </c>
      <c r="R25" s="25">
        <f t="shared" si="5"/>
        <v>9.090909090909092</v>
      </c>
      <c r="S25" s="24">
        <v>0</v>
      </c>
      <c r="T25" s="26">
        <f t="shared" si="6"/>
        <v>0</v>
      </c>
      <c r="U25" s="24">
        <v>0</v>
      </c>
      <c r="V25" s="26">
        <f t="shared" si="7"/>
        <v>0</v>
      </c>
      <c r="W25" s="24">
        <v>0</v>
      </c>
      <c r="X25" s="26">
        <f t="shared" si="8"/>
        <v>0</v>
      </c>
      <c r="Y25" s="24">
        <v>0</v>
      </c>
      <c r="Z25" s="26">
        <f t="shared" si="9"/>
        <v>0</v>
      </c>
      <c r="AA25" s="24">
        <v>1</v>
      </c>
      <c r="AB25" s="26">
        <f t="shared" si="10"/>
        <v>9.090909090909092</v>
      </c>
      <c r="AC25" s="24">
        <v>0</v>
      </c>
      <c r="AD25" s="26">
        <f t="shared" si="11"/>
        <v>0</v>
      </c>
      <c r="AE25" s="24">
        <v>0</v>
      </c>
      <c r="AF25" s="26">
        <f t="shared" si="12"/>
        <v>0</v>
      </c>
      <c r="AG25" s="24"/>
      <c r="AH25" s="26">
        <f t="shared" si="13"/>
        <v>0</v>
      </c>
      <c r="AI25" s="24"/>
      <c r="AJ25" s="26">
        <f t="shared" si="14"/>
        <v>0</v>
      </c>
      <c r="AK25" s="24">
        <v>0</v>
      </c>
      <c r="AL25" s="25">
        <f t="shared" si="15"/>
        <v>0</v>
      </c>
      <c r="AM25" s="24"/>
      <c r="AN25" s="25">
        <f t="shared" si="16"/>
        <v>0</v>
      </c>
      <c r="AO25" s="24"/>
      <c r="AP25" s="25">
        <f t="shared" si="17"/>
        <v>0</v>
      </c>
      <c r="AQ25" s="24"/>
      <c r="AR25" s="25">
        <f t="shared" si="18"/>
        <v>0</v>
      </c>
      <c r="AS25" s="24"/>
      <c r="AT25" s="25">
        <f t="shared" si="19"/>
        <v>0</v>
      </c>
      <c r="AU25" s="24">
        <v>1</v>
      </c>
      <c r="AV25" s="25">
        <f t="shared" si="20"/>
        <v>8.333333333333334</v>
      </c>
      <c r="AW25" s="24">
        <v>1</v>
      </c>
      <c r="AX25" s="25">
        <f t="shared" si="21"/>
        <v>8.333333333333334</v>
      </c>
      <c r="AY25" s="24">
        <v>1</v>
      </c>
      <c r="AZ25" s="25">
        <f t="shared" si="22"/>
        <v>8.333333333333334</v>
      </c>
      <c r="BA25" s="24">
        <v>1</v>
      </c>
      <c r="BB25" s="25">
        <f t="shared" si="23"/>
        <v>9.090909090909092</v>
      </c>
      <c r="BC25" s="24">
        <v>1</v>
      </c>
      <c r="BD25" s="25">
        <f t="shared" si="24"/>
        <v>8.333333333333334</v>
      </c>
      <c r="BE25" s="24">
        <v>1</v>
      </c>
      <c r="BF25" s="25">
        <f t="shared" si="25"/>
        <v>8.333333333333334</v>
      </c>
      <c r="BG25" s="24"/>
      <c r="BH25" s="25">
        <f t="shared" si="30"/>
        <v>0</v>
      </c>
      <c r="BI25" s="24">
        <v>1</v>
      </c>
      <c r="BJ25" s="25">
        <v>12.5</v>
      </c>
      <c r="BK25" s="24">
        <v>1</v>
      </c>
      <c r="BL25" s="25">
        <f t="shared" si="26"/>
        <v>8.333333333333334</v>
      </c>
      <c r="BM25" s="24"/>
      <c r="BN25" s="25">
        <f t="shared" si="27"/>
        <v>0</v>
      </c>
      <c r="BO25" s="22">
        <f t="shared" si="28"/>
        <v>12</v>
      </c>
      <c r="BP25" s="23">
        <f t="shared" si="29"/>
        <v>107.19696969696972</v>
      </c>
      <c r="BQ25" s="97"/>
      <c r="BR25" s="78"/>
      <c r="BS25" s="61"/>
    </row>
    <row r="26" spans="2:71" ht="25.5" customHeight="1">
      <c r="B26" s="21">
        <v>12</v>
      </c>
      <c r="C26" s="20" t="s">
        <v>110</v>
      </c>
      <c r="D26" s="19" t="s">
        <v>36</v>
      </c>
      <c r="E26" s="21" t="s">
        <v>103</v>
      </c>
      <c r="F26" s="21">
        <v>1980</v>
      </c>
      <c r="G26" s="22">
        <v>0</v>
      </c>
      <c r="H26" s="23">
        <f t="shared" si="0"/>
        <v>0</v>
      </c>
      <c r="I26" s="22">
        <v>1</v>
      </c>
      <c r="J26" s="23">
        <f t="shared" si="1"/>
        <v>9.090909090909092</v>
      </c>
      <c r="K26" s="24">
        <v>0</v>
      </c>
      <c r="L26" s="25">
        <f t="shared" si="2"/>
        <v>0</v>
      </c>
      <c r="M26" s="24">
        <v>1</v>
      </c>
      <c r="N26" s="25">
        <f t="shared" si="3"/>
        <v>8.333333333333334</v>
      </c>
      <c r="O26" s="24">
        <v>0</v>
      </c>
      <c r="P26" s="25">
        <f t="shared" si="4"/>
        <v>0</v>
      </c>
      <c r="Q26" s="24">
        <v>0</v>
      </c>
      <c r="R26" s="25">
        <f t="shared" si="5"/>
        <v>0</v>
      </c>
      <c r="S26" s="24">
        <v>0</v>
      </c>
      <c r="T26" s="26">
        <f t="shared" si="6"/>
        <v>0</v>
      </c>
      <c r="U26" s="24">
        <v>0</v>
      </c>
      <c r="V26" s="26">
        <f t="shared" si="7"/>
        <v>0</v>
      </c>
      <c r="W26" s="24">
        <v>0</v>
      </c>
      <c r="X26" s="26">
        <f t="shared" si="8"/>
        <v>0</v>
      </c>
      <c r="Y26" s="24">
        <v>0</v>
      </c>
      <c r="Z26" s="26">
        <f t="shared" si="9"/>
        <v>0</v>
      </c>
      <c r="AA26" s="24">
        <v>0</v>
      </c>
      <c r="AB26" s="26">
        <f t="shared" si="10"/>
        <v>0</v>
      </c>
      <c r="AC26" s="24">
        <v>0</v>
      </c>
      <c r="AD26" s="26">
        <f t="shared" si="11"/>
        <v>0</v>
      </c>
      <c r="AE26" s="24">
        <v>0</v>
      </c>
      <c r="AF26" s="26">
        <f t="shared" si="12"/>
        <v>0</v>
      </c>
      <c r="AG26" s="24"/>
      <c r="AH26" s="26">
        <f t="shared" si="13"/>
        <v>0</v>
      </c>
      <c r="AI26" s="24"/>
      <c r="AJ26" s="26">
        <f t="shared" si="14"/>
        <v>0</v>
      </c>
      <c r="AK26" s="24">
        <v>0</v>
      </c>
      <c r="AL26" s="25">
        <f t="shared" si="15"/>
        <v>0</v>
      </c>
      <c r="AM26" s="24"/>
      <c r="AN26" s="25">
        <f t="shared" si="16"/>
        <v>0</v>
      </c>
      <c r="AO26" s="24"/>
      <c r="AP26" s="25">
        <f t="shared" si="17"/>
        <v>0</v>
      </c>
      <c r="AQ26" s="24"/>
      <c r="AR26" s="25">
        <f t="shared" si="18"/>
        <v>0</v>
      </c>
      <c r="AS26" s="24"/>
      <c r="AT26" s="25">
        <f t="shared" si="19"/>
        <v>0</v>
      </c>
      <c r="AU26" s="24">
        <v>1</v>
      </c>
      <c r="AV26" s="25">
        <f t="shared" si="20"/>
        <v>8.333333333333334</v>
      </c>
      <c r="AW26" s="24">
        <v>1</v>
      </c>
      <c r="AX26" s="25">
        <f t="shared" si="21"/>
        <v>8.333333333333334</v>
      </c>
      <c r="AY26" s="24">
        <v>1</v>
      </c>
      <c r="AZ26" s="25">
        <f t="shared" si="22"/>
        <v>8.333333333333334</v>
      </c>
      <c r="BA26" s="24">
        <v>1</v>
      </c>
      <c r="BB26" s="25">
        <f t="shared" si="23"/>
        <v>9.090909090909092</v>
      </c>
      <c r="BC26" s="24">
        <v>1</v>
      </c>
      <c r="BD26" s="25">
        <f t="shared" si="24"/>
        <v>8.333333333333334</v>
      </c>
      <c r="BE26" s="24">
        <v>1</v>
      </c>
      <c r="BF26" s="25">
        <f t="shared" si="25"/>
        <v>8.333333333333334</v>
      </c>
      <c r="BG26" s="24"/>
      <c r="BH26" s="25">
        <f t="shared" si="30"/>
        <v>0</v>
      </c>
      <c r="BI26" s="24">
        <v>0</v>
      </c>
      <c r="BJ26" s="25">
        <f>IF(BI26=1,$BD$27,0)</f>
        <v>0</v>
      </c>
      <c r="BK26" s="24">
        <v>1</v>
      </c>
      <c r="BL26" s="25">
        <f t="shared" si="26"/>
        <v>8.333333333333334</v>
      </c>
      <c r="BM26" s="24"/>
      <c r="BN26" s="25">
        <f t="shared" si="27"/>
        <v>0</v>
      </c>
      <c r="BO26" s="22">
        <f t="shared" si="28"/>
        <v>9</v>
      </c>
      <c r="BP26" s="23">
        <f t="shared" si="29"/>
        <v>76.51515151515153</v>
      </c>
      <c r="BQ26" s="97"/>
      <c r="BR26" s="78"/>
      <c r="BS26" s="61"/>
    </row>
    <row r="27" spans="2:70" ht="28.5" customHeight="1" hidden="1">
      <c r="B27" s="102"/>
      <c r="C27" s="103"/>
      <c r="D27" s="104"/>
      <c r="E27" s="105"/>
      <c r="F27" s="106"/>
      <c r="G27" s="107">
        <f>SUM(G15:G26)</f>
        <v>10</v>
      </c>
      <c r="H27" s="108">
        <f>100/G27</f>
        <v>10</v>
      </c>
      <c r="I27" s="109">
        <f>SUM(I15:I26)</f>
        <v>11</v>
      </c>
      <c r="J27" s="108">
        <f>100/I27</f>
        <v>9.090909090909092</v>
      </c>
      <c r="K27" s="109">
        <f>SUM(K15:K26)</f>
        <v>11</v>
      </c>
      <c r="L27" s="108">
        <f>100/K27</f>
        <v>9.090909090909092</v>
      </c>
      <c r="M27" s="109">
        <f>SUM(M15:M26)</f>
        <v>12</v>
      </c>
      <c r="N27" s="108">
        <f>100/M27</f>
        <v>8.333333333333334</v>
      </c>
      <c r="O27" s="109">
        <f>SUM(O15:O26)</f>
        <v>10</v>
      </c>
      <c r="P27" s="108">
        <f>100/O27</f>
        <v>10</v>
      </c>
      <c r="Q27" s="109">
        <f>SUM(Q15:Q26)</f>
        <v>11</v>
      </c>
      <c r="R27" s="108">
        <f>100/Q27</f>
        <v>9.090909090909092</v>
      </c>
      <c r="S27" s="109">
        <f>SUM(S15:S26)</f>
        <v>9</v>
      </c>
      <c r="T27" s="108">
        <f>100/S27</f>
        <v>11.11111111111111</v>
      </c>
      <c r="U27" s="109">
        <f>SUM(U15:U26)</f>
        <v>2</v>
      </c>
      <c r="V27" s="108">
        <f>100/U27</f>
        <v>50</v>
      </c>
      <c r="W27" s="109">
        <f>SUM(W15:W26)</f>
        <v>4</v>
      </c>
      <c r="X27" s="108">
        <f>100/W27</f>
        <v>25</v>
      </c>
      <c r="Y27" s="109">
        <f>SUM(Y15:Y26)</f>
        <v>9</v>
      </c>
      <c r="Z27" s="108">
        <f>100/Y27</f>
        <v>11.11111111111111</v>
      </c>
      <c r="AA27" s="109">
        <f>SUM(AA15:AA26)</f>
        <v>11</v>
      </c>
      <c r="AB27" s="108">
        <f>100/AA27</f>
        <v>9.090909090909092</v>
      </c>
      <c r="AC27" s="109">
        <f>SUM(AC15:AC26)</f>
        <v>10</v>
      </c>
      <c r="AD27" s="108">
        <f>100/AC27</f>
        <v>10</v>
      </c>
      <c r="AE27" s="109">
        <f>SUM(AE15:AE26)</f>
        <v>10</v>
      </c>
      <c r="AF27" s="108">
        <f>100/AE27</f>
        <v>10</v>
      </c>
      <c r="AG27" s="109">
        <f>SUM(AG15:AG26)</f>
        <v>1</v>
      </c>
      <c r="AH27" s="108">
        <f>100/AG27</f>
        <v>100</v>
      </c>
      <c r="AI27" s="109">
        <f>SUM(AI15:AI26)</f>
        <v>2</v>
      </c>
      <c r="AJ27" s="108">
        <f>100/AI27</f>
        <v>50</v>
      </c>
      <c r="AK27" s="109">
        <f>SUM(AK15:AK26)</f>
        <v>10</v>
      </c>
      <c r="AL27" s="108">
        <f>100/AK27</f>
        <v>10</v>
      </c>
      <c r="AM27" s="109">
        <f>SUM(AM15:AM26)</f>
        <v>1</v>
      </c>
      <c r="AN27" s="108">
        <f>100/AM27</f>
        <v>100</v>
      </c>
      <c r="AO27" s="109">
        <f>SUM(AO15:AO26)</f>
        <v>5</v>
      </c>
      <c r="AP27" s="108">
        <f>100/AO27</f>
        <v>20</v>
      </c>
      <c r="AQ27" s="109">
        <f>SUM(AQ15:AQ26)</f>
        <v>0</v>
      </c>
      <c r="AR27" s="108" t="e">
        <f>100/AQ27</f>
        <v>#DIV/0!</v>
      </c>
      <c r="AS27" s="109">
        <f>SUM(AS15:AS26)</f>
        <v>8</v>
      </c>
      <c r="AT27" s="108">
        <f>100/AS27</f>
        <v>12.5</v>
      </c>
      <c r="AU27" s="109">
        <f>SUM(AU15:AU26)</f>
        <v>12</v>
      </c>
      <c r="AV27" s="108">
        <f>100/AU27</f>
        <v>8.333333333333334</v>
      </c>
      <c r="AW27" s="109">
        <f>SUM(AW15:AW26)</f>
        <v>12</v>
      </c>
      <c r="AX27" s="108">
        <f>100/AW27</f>
        <v>8.333333333333334</v>
      </c>
      <c r="AY27" s="109">
        <f>SUM(AY15:AY26)</f>
        <v>12</v>
      </c>
      <c r="AZ27" s="108">
        <f>100/AY27</f>
        <v>8.333333333333334</v>
      </c>
      <c r="BA27" s="109">
        <f>SUM(BA15:BA26)</f>
        <v>11</v>
      </c>
      <c r="BB27" s="108">
        <f>100/BA27</f>
        <v>9.090909090909092</v>
      </c>
      <c r="BC27" s="109">
        <f>SUM(BC15:BC26)</f>
        <v>12</v>
      </c>
      <c r="BD27" s="108">
        <f>100/BC27</f>
        <v>8.333333333333334</v>
      </c>
      <c r="BE27" s="109">
        <f>SUM(BE15:BE26)</f>
        <v>12</v>
      </c>
      <c r="BF27" s="108">
        <f>100/BE27</f>
        <v>8.333333333333334</v>
      </c>
      <c r="BG27" s="109">
        <f>SUM(BG15:BG26)</f>
        <v>1</v>
      </c>
      <c r="BH27" s="108">
        <f>100/BG27</f>
        <v>100</v>
      </c>
      <c r="BI27" s="109">
        <f>SUM(BI15:BI26)</f>
        <v>8</v>
      </c>
      <c r="BJ27" s="108">
        <f>100/BI27</f>
        <v>12.5</v>
      </c>
      <c r="BK27" s="109">
        <f>SUM(BK15:BK26)</f>
        <v>12</v>
      </c>
      <c r="BL27" s="108">
        <f>100/BK27</f>
        <v>8.333333333333334</v>
      </c>
      <c r="BM27" s="110">
        <f>SUM(BM15:BM26)</f>
        <v>0</v>
      </c>
      <c r="BN27" s="111" t="e">
        <f>100/BM27</f>
        <v>#DIV/0!</v>
      </c>
      <c r="BO27" s="109">
        <f>SUM(BO15:BO26)</f>
        <v>239</v>
      </c>
      <c r="BP27" s="112">
        <f>SUM(BP15:BP26)</f>
        <v>2800.0000000000005</v>
      </c>
      <c r="BQ27" s="52"/>
      <c r="BR27" s="113"/>
    </row>
    <row r="28" spans="4:69" ht="23.25">
      <c r="D28"/>
      <c r="E28"/>
      <c r="F28"/>
      <c r="BQ28"/>
    </row>
    <row r="29" spans="4:69" ht="22.5">
      <c r="D29" s="62"/>
      <c r="E29" s="62"/>
      <c r="F29" s="62"/>
      <c r="G29" s="61"/>
      <c r="H29" s="61"/>
      <c r="I29" s="61"/>
      <c r="BQ29"/>
    </row>
    <row r="30" spans="4:69" ht="8.25" customHeight="1">
      <c r="D30"/>
      <c r="E30"/>
      <c r="F30"/>
      <c r="BQ30"/>
    </row>
    <row r="31" spans="4:69" ht="9" customHeight="1">
      <c r="D31"/>
      <c r="E31"/>
      <c r="F31"/>
      <c r="BQ31"/>
    </row>
    <row r="32" spans="2:69" ht="23.25">
      <c r="B32" s="65" t="s">
        <v>50</v>
      </c>
      <c r="C32" s="65"/>
      <c r="D32" s="65"/>
      <c r="E32" s="66"/>
      <c r="F32" s="62"/>
      <c r="G32" s="61"/>
      <c r="H32" s="61"/>
      <c r="I32" s="61"/>
      <c r="BQ32"/>
    </row>
    <row r="33" spans="2:69" ht="6.75" customHeight="1">
      <c r="B33" s="67"/>
      <c r="C33" s="67"/>
      <c r="D33" s="67"/>
      <c r="E33" s="68"/>
      <c r="F33"/>
      <c r="BQ33"/>
    </row>
    <row r="34" spans="2:69" ht="23.25">
      <c r="B34" s="67"/>
      <c r="C34" s="67"/>
      <c r="D34" s="67"/>
      <c r="E34" s="68"/>
      <c r="F34" s="114"/>
      <c r="BQ34"/>
    </row>
    <row r="35" spans="2:69" ht="23.25">
      <c r="B35" s="65" t="s">
        <v>51</v>
      </c>
      <c r="C35" s="65"/>
      <c r="D35" s="65"/>
      <c r="E35" s="66"/>
      <c r="BQ35"/>
    </row>
    <row r="36" ht="23.25">
      <c r="BQ36"/>
    </row>
    <row r="37" spans="8:69" ht="23.25">
      <c r="H37" s="61"/>
      <c r="I37" s="61"/>
      <c r="J37" s="61"/>
      <c r="K37" s="61"/>
      <c r="L37" s="61"/>
      <c r="M37" s="61"/>
      <c r="N37" s="61"/>
      <c r="O37" s="63"/>
      <c r="P37" s="62"/>
      <c r="Q37" s="64"/>
      <c r="BQ37"/>
    </row>
    <row r="38" ht="23.25">
      <c r="BQ38" s="115">
        <f>SUM(H19,J19,L19,N19,P19,R19,T19,V19,X19,Z19,AB19,AD19,AF19,AH19,AJ19,AL19,AN19,AP19,AR19,AT19,AV19,AX19,AZ19,BB19,BD19,BF19,BH19,BJ19,BL19,BN19)</f>
        <v>233.51010101010107</v>
      </c>
    </row>
  </sheetData>
  <sheetProtection selectLockedCells="1" selectUnlockedCells="1"/>
  <mergeCells count="46">
    <mergeCell ref="B1:BZ1"/>
    <mergeCell ref="A7:BU7"/>
    <mergeCell ref="B8:CA8"/>
    <mergeCell ref="B12:B14"/>
    <mergeCell ref="C12:C14"/>
    <mergeCell ref="D12:D14"/>
    <mergeCell ref="E12:E14"/>
    <mergeCell ref="F12:F14"/>
    <mergeCell ref="G12:BN12"/>
    <mergeCell ref="BO12:BO14"/>
    <mergeCell ref="BP12:BP14"/>
    <mergeCell ref="BQ12:BQ14"/>
    <mergeCell ref="BR12:BS13"/>
    <mergeCell ref="BT12:BU14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T17:BU17"/>
    <mergeCell ref="BT18:BU18"/>
  </mergeCells>
  <printOptions horizontalCentered="1"/>
  <pageMargins left="0.25" right="0.25" top="0.75" bottom="0.75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40"/>
  <sheetViews>
    <sheetView zoomScale="70" zoomScaleNormal="70" workbookViewId="0" topLeftCell="P1">
      <selection activeCell="J39" sqref="J39"/>
    </sheetView>
  </sheetViews>
  <sheetFormatPr defaultColWidth="9.140625" defaultRowHeight="15"/>
  <cols>
    <col min="1" max="1" width="4.7109375" style="0" customWidth="1"/>
    <col min="2" max="2" width="6.28125" style="0" customWidth="1"/>
    <col min="3" max="3" width="28.421875" style="0" customWidth="1"/>
    <col min="4" max="4" width="31.140625" style="1" customWidth="1"/>
    <col min="5" max="5" width="9.8515625" style="1" customWidth="1"/>
    <col min="6" max="6" width="9.00390625" style="1" customWidth="1"/>
    <col min="7" max="7" width="0" style="0" hidden="1" customWidth="1"/>
    <col min="8" max="8" width="7.421875" style="0" customWidth="1"/>
    <col min="9" max="9" width="0" style="0" hidden="1" customWidth="1"/>
    <col min="10" max="10" width="7.421875" style="0" customWidth="1"/>
    <col min="11" max="11" width="0" style="0" hidden="1" customWidth="1"/>
    <col min="12" max="12" width="7.421875" style="0" customWidth="1"/>
    <col min="13" max="13" width="0" style="0" hidden="1" customWidth="1"/>
    <col min="14" max="14" width="7.421875" style="0" customWidth="1"/>
    <col min="15" max="15" width="0" style="0" hidden="1" customWidth="1"/>
    <col min="16" max="16" width="7.421875" style="0" customWidth="1"/>
    <col min="17" max="17" width="0" style="0" hidden="1" customWidth="1"/>
    <col min="18" max="18" width="7.421875" style="0" customWidth="1"/>
    <col min="19" max="19" width="0" style="0" hidden="1" customWidth="1"/>
    <col min="20" max="20" width="7.421875" style="0" customWidth="1"/>
    <col min="21" max="21" width="0" style="0" hidden="1" customWidth="1"/>
    <col min="22" max="22" width="7.421875" style="0" customWidth="1"/>
    <col min="23" max="23" width="0" style="0" hidden="1" customWidth="1"/>
    <col min="24" max="24" width="7.28125" style="0" customWidth="1"/>
    <col min="25" max="25" width="0" style="0" hidden="1" customWidth="1"/>
    <col min="26" max="26" width="7.28125" style="0" customWidth="1"/>
    <col min="27" max="27" width="0" style="0" hidden="1" customWidth="1"/>
    <col min="28" max="28" width="7.28125" style="0" customWidth="1"/>
    <col min="29" max="29" width="0" style="0" hidden="1" customWidth="1"/>
    <col min="30" max="30" width="7.421875" style="0" customWidth="1"/>
    <col min="31" max="31" width="0" style="0" hidden="1" customWidth="1"/>
    <col min="32" max="32" width="7.421875" style="0" customWidth="1"/>
    <col min="33" max="33" width="0" style="0" hidden="1" customWidth="1"/>
    <col min="34" max="34" width="9.421875" style="0" customWidth="1"/>
    <col min="35" max="35" width="0" style="0" hidden="1" customWidth="1"/>
    <col min="36" max="36" width="9.421875" style="0" customWidth="1"/>
    <col min="37" max="37" width="0" style="0" hidden="1" customWidth="1"/>
    <col min="38" max="38" width="9.421875" style="0" customWidth="1"/>
    <col min="39" max="39" width="0" style="0" hidden="1" customWidth="1"/>
    <col min="40" max="40" width="9.421875" style="0" customWidth="1"/>
    <col min="41" max="41" width="0" style="0" hidden="1" customWidth="1"/>
    <col min="42" max="42" width="9.421875" style="0" customWidth="1"/>
    <col min="43" max="43" width="0" style="0" hidden="1" customWidth="1"/>
    <col min="44" max="44" width="9.421875" style="0" customWidth="1"/>
    <col min="45" max="45" width="0" style="0" hidden="1" customWidth="1"/>
    <col min="46" max="46" width="9.421875" style="0" customWidth="1"/>
    <col min="47" max="47" width="0" style="0" hidden="1" customWidth="1"/>
    <col min="48" max="48" width="9.421875" style="0" customWidth="1"/>
    <col min="49" max="49" width="0" style="0" hidden="1" customWidth="1"/>
    <col min="50" max="50" width="9.421875" style="0" customWidth="1"/>
    <col min="51" max="51" width="0" style="0" hidden="1" customWidth="1"/>
    <col min="52" max="52" width="9.421875" style="0" customWidth="1"/>
    <col min="53" max="53" width="0" style="0" hidden="1" customWidth="1"/>
    <col min="54" max="54" width="9.421875" style="0" customWidth="1"/>
    <col min="55" max="55" width="0" style="0" hidden="1" customWidth="1"/>
    <col min="56" max="56" width="9.421875" style="0" customWidth="1"/>
    <col min="57" max="57" width="0" style="0" hidden="1" customWidth="1"/>
    <col min="58" max="58" width="9.421875" style="0" customWidth="1"/>
    <col min="59" max="59" width="0" style="0" hidden="1" customWidth="1"/>
    <col min="60" max="60" width="9.421875" style="0" customWidth="1"/>
    <col min="61" max="61" width="0" style="0" hidden="1" customWidth="1"/>
    <col min="62" max="62" width="9.421875" style="0" customWidth="1"/>
    <col min="63" max="63" width="0" style="0" hidden="1" customWidth="1"/>
    <col min="64" max="64" width="9.421875" style="0" customWidth="1"/>
    <col min="65" max="66" width="0" style="0" hidden="1" customWidth="1"/>
    <col min="67" max="67" width="7.57421875" style="0" customWidth="1"/>
    <col min="68" max="68" width="9.28125" style="0" customWidth="1"/>
    <col min="69" max="69" width="0" style="2" hidden="1" customWidth="1"/>
    <col min="70" max="70" width="7.7109375" style="0" customWidth="1"/>
    <col min="71" max="16384" width="8.7109375" style="0" customWidth="1"/>
  </cols>
  <sheetData>
    <row r="1" spans="2:79" ht="18.7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1"/>
    </row>
    <row r="2" spans="2:79" ht="15"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1"/>
    </row>
    <row r="3" spans="2:79" ht="15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1"/>
    </row>
    <row r="4" spans="2:79" ht="15"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1"/>
    </row>
    <row r="5" spans="2:79" ht="15"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1"/>
    </row>
    <row r="6" spans="2:79" ht="15"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1"/>
    </row>
    <row r="7" spans="2:79" ht="23.25">
      <c r="B7" s="7" t="s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2:79" ht="21">
      <c r="B8" s="89" t="s">
        <v>111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</row>
    <row r="9" spans="2:69" ht="22.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4:69" ht="15">
      <c r="D10"/>
      <c r="E10"/>
      <c r="F10"/>
      <c r="BQ10"/>
    </row>
    <row r="12" spans="2:71" ht="26.25" customHeight="1">
      <c r="B12" s="12" t="s">
        <v>86</v>
      </c>
      <c r="C12" s="10" t="s">
        <v>4</v>
      </c>
      <c r="D12" s="10" t="s">
        <v>5</v>
      </c>
      <c r="E12" s="10" t="s">
        <v>87</v>
      </c>
      <c r="F12" s="10" t="s">
        <v>6</v>
      </c>
      <c r="G12" s="11" t="s">
        <v>112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2" t="s">
        <v>8</v>
      </c>
      <c r="BP12" s="12" t="s">
        <v>9</v>
      </c>
      <c r="BQ12" s="69" t="s">
        <v>10</v>
      </c>
      <c r="BR12" s="12" t="s">
        <v>13</v>
      </c>
      <c r="BS12" s="12"/>
    </row>
    <row r="13" spans="2:71" ht="15.75">
      <c r="B13" s="12"/>
      <c r="C13" s="10"/>
      <c r="D13" s="10"/>
      <c r="E13" s="10"/>
      <c r="F13" s="10"/>
      <c r="G13" s="17">
        <v>1</v>
      </c>
      <c r="H13" s="17"/>
      <c r="I13" s="17">
        <v>2</v>
      </c>
      <c r="J13" s="17"/>
      <c r="K13" s="17">
        <v>3</v>
      </c>
      <c r="L13" s="17"/>
      <c r="M13" s="17">
        <v>4</v>
      </c>
      <c r="N13" s="17"/>
      <c r="O13" s="17">
        <v>5</v>
      </c>
      <c r="P13" s="17"/>
      <c r="Q13" s="17">
        <v>6</v>
      </c>
      <c r="R13" s="17"/>
      <c r="S13" s="17">
        <v>7</v>
      </c>
      <c r="T13" s="17"/>
      <c r="U13" s="17">
        <v>8</v>
      </c>
      <c r="V13" s="17"/>
      <c r="W13" s="17">
        <v>9</v>
      </c>
      <c r="X13" s="17"/>
      <c r="Y13" s="17">
        <v>10</v>
      </c>
      <c r="Z13" s="17"/>
      <c r="AA13" s="17">
        <v>11</v>
      </c>
      <c r="AB13" s="17"/>
      <c r="AC13" s="17">
        <v>12</v>
      </c>
      <c r="AD13" s="17"/>
      <c r="AE13" s="17">
        <v>17</v>
      </c>
      <c r="AF13" s="17"/>
      <c r="AG13" s="17">
        <v>18</v>
      </c>
      <c r="AH13" s="17"/>
      <c r="AI13" s="17">
        <v>19</v>
      </c>
      <c r="AJ13" s="17"/>
      <c r="AK13" s="17">
        <v>20</v>
      </c>
      <c r="AL13" s="17"/>
      <c r="AM13" s="17">
        <v>21</v>
      </c>
      <c r="AN13" s="17"/>
      <c r="AO13" s="17">
        <v>22</v>
      </c>
      <c r="AP13" s="17"/>
      <c r="AQ13" s="17">
        <v>23</v>
      </c>
      <c r="AR13" s="17"/>
      <c r="AS13" s="17">
        <v>24</v>
      </c>
      <c r="AT13" s="17"/>
      <c r="AU13" s="17">
        <v>25</v>
      </c>
      <c r="AV13" s="17"/>
      <c r="AW13" s="17">
        <v>26</v>
      </c>
      <c r="AX13" s="17"/>
      <c r="AY13" s="17">
        <v>27</v>
      </c>
      <c r="AZ13" s="17"/>
      <c r="BA13" s="17">
        <v>28</v>
      </c>
      <c r="BB13" s="17"/>
      <c r="BC13" s="17">
        <v>29</v>
      </c>
      <c r="BD13" s="17"/>
      <c r="BE13" s="17">
        <v>30</v>
      </c>
      <c r="BF13" s="17"/>
      <c r="BG13" s="17">
        <v>31</v>
      </c>
      <c r="BH13" s="17"/>
      <c r="BI13" s="17">
        <v>32</v>
      </c>
      <c r="BJ13" s="17"/>
      <c r="BK13" s="17">
        <v>33</v>
      </c>
      <c r="BL13" s="17"/>
      <c r="BM13" s="116">
        <v>34</v>
      </c>
      <c r="BN13" s="116"/>
      <c r="BO13" s="12"/>
      <c r="BP13" s="12"/>
      <c r="BQ13" s="69"/>
      <c r="BR13" s="12"/>
      <c r="BS13" s="12"/>
    </row>
    <row r="14" spans="2:71" ht="37.5" customHeight="1">
      <c r="B14" s="12"/>
      <c r="C14" s="10"/>
      <c r="D14" s="10"/>
      <c r="E14" s="10"/>
      <c r="F14" s="10"/>
      <c r="G14" s="18" t="s">
        <v>14</v>
      </c>
      <c r="H14" s="18" t="s">
        <v>15</v>
      </c>
      <c r="I14" s="18" t="s">
        <v>14</v>
      </c>
      <c r="J14" s="18" t="s">
        <v>15</v>
      </c>
      <c r="K14" s="18" t="s">
        <v>14</v>
      </c>
      <c r="L14" s="18" t="s">
        <v>15</v>
      </c>
      <c r="M14" s="18" t="s">
        <v>14</v>
      </c>
      <c r="N14" s="18" t="s">
        <v>15</v>
      </c>
      <c r="O14" s="18" t="s">
        <v>14</v>
      </c>
      <c r="P14" s="18" t="s">
        <v>15</v>
      </c>
      <c r="Q14" s="18" t="s">
        <v>14</v>
      </c>
      <c r="R14" s="18" t="s">
        <v>15</v>
      </c>
      <c r="S14" s="18" t="s">
        <v>14</v>
      </c>
      <c r="T14" s="18" t="s">
        <v>15</v>
      </c>
      <c r="U14" s="18" t="s">
        <v>14</v>
      </c>
      <c r="V14" s="18" t="s">
        <v>15</v>
      </c>
      <c r="W14" s="18" t="s">
        <v>14</v>
      </c>
      <c r="X14" s="18" t="s">
        <v>15</v>
      </c>
      <c r="Y14" s="18" t="s">
        <v>14</v>
      </c>
      <c r="Z14" s="18" t="s">
        <v>15</v>
      </c>
      <c r="AA14" s="18" t="s">
        <v>14</v>
      </c>
      <c r="AB14" s="18" t="s">
        <v>15</v>
      </c>
      <c r="AC14" s="18" t="s">
        <v>14</v>
      </c>
      <c r="AD14" s="18" t="s">
        <v>15</v>
      </c>
      <c r="AE14" s="18" t="s">
        <v>14</v>
      </c>
      <c r="AF14" s="18" t="s">
        <v>15</v>
      </c>
      <c r="AG14" s="18" t="s">
        <v>14</v>
      </c>
      <c r="AH14" s="18" t="s">
        <v>15</v>
      </c>
      <c r="AI14" s="18" t="s">
        <v>14</v>
      </c>
      <c r="AJ14" s="18" t="s">
        <v>15</v>
      </c>
      <c r="AK14" s="18" t="s">
        <v>14</v>
      </c>
      <c r="AL14" s="18" t="s">
        <v>15</v>
      </c>
      <c r="AM14" s="18" t="s">
        <v>14</v>
      </c>
      <c r="AN14" s="18" t="s">
        <v>15</v>
      </c>
      <c r="AO14" s="18" t="s">
        <v>14</v>
      </c>
      <c r="AP14" s="18" t="s">
        <v>15</v>
      </c>
      <c r="AQ14" s="18" t="s">
        <v>14</v>
      </c>
      <c r="AR14" s="18" t="s">
        <v>15</v>
      </c>
      <c r="AS14" s="18" t="s">
        <v>14</v>
      </c>
      <c r="AT14" s="18" t="s">
        <v>15</v>
      </c>
      <c r="AU14" s="18" t="s">
        <v>14</v>
      </c>
      <c r="AV14" s="18" t="s">
        <v>15</v>
      </c>
      <c r="AW14" s="18" t="s">
        <v>14</v>
      </c>
      <c r="AX14" s="18" t="s">
        <v>15</v>
      </c>
      <c r="AY14" s="18" t="s">
        <v>14</v>
      </c>
      <c r="AZ14" s="18" t="s">
        <v>15</v>
      </c>
      <c r="BA14" s="18" t="s">
        <v>14</v>
      </c>
      <c r="BB14" s="18" t="s">
        <v>15</v>
      </c>
      <c r="BC14" s="18" t="s">
        <v>14</v>
      </c>
      <c r="BD14" s="18" t="s">
        <v>15</v>
      </c>
      <c r="BE14" s="18" t="s">
        <v>14</v>
      </c>
      <c r="BF14" s="18" t="s">
        <v>15</v>
      </c>
      <c r="BG14" s="18" t="s">
        <v>14</v>
      </c>
      <c r="BH14" s="18" t="s">
        <v>15</v>
      </c>
      <c r="BI14" s="18" t="s">
        <v>14</v>
      </c>
      <c r="BJ14" s="18" t="s">
        <v>15</v>
      </c>
      <c r="BK14" s="18" t="s">
        <v>14</v>
      </c>
      <c r="BL14" s="18" t="s">
        <v>15</v>
      </c>
      <c r="BM14" s="117" t="s">
        <v>14</v>
      </c>
      <c r="BN14" s="117" t="s">
        <v>15</v>
      </c>
      <c r="BO14" s="12"/>
      <c r="BP14" s="12"/>
      <c r="BQ14" s="69"/>
      <c r="BR14" s="12" t="s">
        <v>14</v>
      </c>
      <c r="BS14" s="70" t="s">
        <v>16</v>
      </c>
    </row>
    <row r="15" spans="2:71" ht="24.75" customHeight="1">
      <c r="B15" s="19">
        <v>1</v>
      </c>
      <c r="C15" s="43" t="s">
        <v>113</v>
      </c>
      <c r="D15" s="19" t="s">
        <v>36</v>
      </c>
      <c r="E15" s="19" t="s">
        <v>94</v>
      </c>
      <c r="F15" s="19">
        <v>1989</v>
      </c>
      <c r="G15" s="24">
        <v>1</v>
      </c>
      <c r="H15" s="25">
        <f aca="true" t="shared" si="0" ref="H15:H33">IF(G15=1,$H$34,0)</f>
        <v>5.555555555555555</v>
      </c>
      <c r="I15" s="24">
        <v>1</v>
      </c>
      <c r="J15" s="25">
        <f aca="true" t="shared" si="1" ref="J15:J33">IF(I15=1,$J$34,0)</f>
        <v>5.555555555555555</v>
      </c>
      <c r="K15" s="24">
        <v>1</v>
      </c>
      <c r="L15" s="25">
        <f aca="true" t="shared" si="2" ref="L15:L33">IF(K15=1,$L$34,0)</f>
        <v>5.555555555555555</v>
      </c>
      <c r="M15" s="24">
        <v>1</v>
      </c>
      <c r="N15" s="25">
        <f aca="true" t="shared" si="3" ref="N15:N33">IF(M15=1,$N$34,0)</f>
        <v>5.2631578947368425</v>
      </c>
      <c r="O15" s="24">
        <v>1</v>
      </c>
      <c r="P15" s="25">
        <f aca="true" t="shared" si="4" ref="P15:P33">IF(O15=1,$P$34,0)</f>
        <v>5.555555555555555</v>
      </c>
      <c r="Q15" s="24">
        <v>1</v>
      </c>
      <c r="R15" s="25">
        <f aca="true" t="shared" si="5" ref="R15:R33">IF(Q15=1,$R$34,0)</f>
        <v>5.2631578947368425</v>
      </c>
      <c r="S15" s="24">
        <v>1</v>
      </c>
      <c r="T15" s="26">
        <f aca="true" t="shared" si="6" ref="T15:T33">IF(S15=1,$T$34,0)</f>
        <v>5.882352941176471</v>
      </c>
      <c r="U15" s="24">
        <v>1</v>
      </c>
      <c r="V15" s="26">
        <f aca="true" t="shared" si="7" ref="V15:V33">IF(U15=1,$V$34,0)</f>
        <v>7.142857142857143</v>
      </c>
      <c r="W15" s="24">
        <v>1</v>
      </c>
      <c r="X15" s="26">
        <f aca="true" t="shared" si="8" ref="X15:X33">IF(W15=1,$X$34,0)</f>
        <v>11.11111111111111</v>
      </c>
      <c r="Y15" s="24">
        <v>1</v>
      </c>
      <c r="Z15" s="26">
        <f aca="true" t="shared" si="9" ref="Z15:Z33">IF(Y15=1,$Z$34,0)</f>
        <v>6.25</v>
      </c>
      <c r="AA15" s="24">
        <v>1</v>
      </c>
      <c r="AB15" s="26">
        <f aca="true" t="shared" si="10" ref="AB15:AB33">IF(AA15=1,$AB$34,0)</f>
        <v>5.555555555555555</v>
      </c>
      <c r="AC15" s="24">
        <v>1</v>
      </c>
      <c r="AD15" s="26">
        <f aca="true" t="shared" si="11" ref="AD15:AD33">IF(AC15=1,$AD$34,0)</f>
        <v>5.555555555555555</v>
      </c>
      <c r="AE15" s="24">
        <v>1</v>
      </c>
      <c r="AF15" s="26">
        <f aca="true" t="shared" si="12" ref="AF15:AF33">IF(AE15=1,$AF$34,0)</f>
        <v>5.882352941176471</v>
      </c>
      <c r="AG15" s="24">
        <v>1</v>
      </c>
      <c r="AH15" s="26">
        <f aca="true" t="shared" si="13" ref="AH15:AH33">IF(AG15=1,$AH$34,0)</f>
        <v>6.666666666666667</v>
      </c>
      <c r="AI15" s="24">
        <v>1</v>
      </c>
      <c r="AJ15" s="26">
        <f aca="true" t="shared" si="14" ref="AJ15:AJ33">IF(AI15=1,$AJ$34,0)</f>
        <v>8.333333333333334</v>
      </c>
      <c r="AK15" s="24">
        <v>1</v>
      </c>
      <c r="AL15" s="25">
        <f aca="true" t="shared" si="15" ref="AL15:AL33">IF(AK15=1,$AL$34,0)</f>
        <v>5.882352941176471</v>
      </c>
      <c r="AM15" s="24">
        <v>1</v>
      </c>
      <c r="AN15" s="25">
        <f aca="true" t="shared" si="16" ref="AN15:AN33">IF(AM15=1,$AN$34,0)</f>
        <v>33.333333333333336</v>
      </c>
      <c r="AO15" s="24">
        <v>1</v>
      </c>
      <c r="AP15" s="25">
        <f aca="true" t="shared" si="17" ref="AP15:AP33">IF(AO15=1,$AP$34,0)</f>
        <v>8.333333333333334</v>
      </c>
      <c r="AQ15" s="24">
        <v>1</v>
      </c>
      <c r="AR15" s="25">
        <f aca="true" t="shared" si="18" ref="AR15:AR33">IF(AQ15=1,$AR$34,0)</f>
        <v>100</v>
      </c>
      <c r="AS15" s="24">
        <v>1</v>
      </c>
      <c r="AT15" s="25">
        <f aca="true" t="shared" si="19" ref="AT15:AT33">IF(AS15=1,$AT$34,0)</f>
        <v>6.666666666666667</v>
      </c>
      <c r="AU15" s="24">
        <v>1</v>
      </c>
      <c r="AV15" s="25">
        <f aca="true" t="shared" si="20" ref="AV15:AV33">IF(AU15=1,$AV$34,0)</f>
        <v>6.25</v>
      </c>
      <c r="AW15" s="24">
        <v>1</v>
      </c>
      <c r="AX15" s="25">
        <f aca="true" t="shared" si="21" ref="AX15:AX33">IF(AW15=1,$AX$34,0)</f>
        <v>6.25</v>
      </c>
      <c r="AY15" s="24">
        <v>1</v>
      </c>
      <c r="AZ15" s="25">
        <f aca="true" t="shared" si="22" ref="AZ15:AZ33">IF(AY15=1,$AZ$34,0)</f>
        <v>6.25</v>
      </c>
      <c r="BA15" s="24">
        <v>1</v>
      </c>
      <c r="BB15" s="25">
        <f aca="true" t="shared" si="23" ref="BB15:BB33">IF(BA15=1,$BB$34,0)</f>
        <v>6.25</v>
      </c>
      <c r="BC15" s="24">
        <v>1</v>
      </c>
      <c r="BD15" s="25">
        <f aca="true" t="shared" si="24" ref="BD15:BD33">IF(BC15=1,$BD$34,0)</f>
        <v>6.25</v>
      </c>
      <c r="BE15" s="24">
        <v>1</v>
      </c>
      <c r="BF15" s="25">
        <v>5.58</v>
      </c>
      <c r="BG15" s="24">
        <v>1</v>
      </c>
      <c r="BH15" s="25">
        <v>11.11</v>
      </c>
      <c r="BI15" s="24">
        <v>1</v>
      </c>
      <c r="BJ15" s="25">
        <f aca="true" t="shared" si="25" ref="BJ15:BJ33">IF(BI15=1,$BD$34,0)</f>
        <v>6.25</v>
      </c>
      <c r="BK15" s="24">
        <v>1</v>
      </c>
      <c r="BL15" s="25">
        <v>5.88</v>
      </c>
      <c r="BM15" s="118"/>
      <c r="BN15" s="119">
        <f aca="true" t="shared" si="26" ref="BN15:BN33">IF(BM15=1,$BD$34,0)</f>
        <v>0</v>
      </c>
      <c r="BO15" s="22">
        <f aca="true" t="shared" si="27" ref="BO15:BO16">SUM(G15,I15,K15,M15,O15,Q15,S15,U15,W15,Y15,AA15,AC15,AE15,AG15,AI15,AK15,AM15,AO15,AQ15,AS15,AU15,AW15,AY15,BA15,BC15,BE15,BG15,BI15,BK15,BM15)</f>
        <v>29</v>
      </c>
      <c r="BP15" s="23">
        <f aca="true" t="shared" si="28" ref="BP15:BP33">SUM(H15,J15,L15,N15,P15,R15,T15,V15,X15,Z15,AB15,AD15,AF15,AH15,AJ15,AL15,AN15,AP15,AR15,AT15,AV15,AX15,AZ15,BB15,BD15,BF15,BH15,BJ15,BL15,BN15)</f>
        <v>309.414009533638</v>
      </c>
      <c r="BQ15" s="71"/>
      <c r="BR15" s="30" t="s">
        <v>114</v>
      </c>
      <c r="BS15" s="30" t="s">
        <v>19</v>
      </c>
    </row>
    <row r="16" spans="2:71" ht="23.25" customHeight="1">
      <c r="B16" s="19">
        <v>2</v>
      </c>
      <c r="C16" s="20" t="s">
        <v>115</v>
      </c>
      <c r="D16" s="21" t="s">
        <v>32</v>
      </c>
      <c r="E16" s="21" t="s">
        <v>103</v>
      </c>
      <c r="F16" s="21">
        <v>1978</v>
      </c>
      <c r="G16" s="22">
        <v>1</v>
      </c>
      <c r="H16" s="23">
        <f t="shared" si="0"/>
        <v>5.555555555555555</v>
      </c>
      <c r="I16" s="22">
        <v>1</v>
      </c>
      <c r="J16" s="23">
        <f t="shared" si="1"/>
        <v>5.555555555555555</v>
      </c>
      <c r="K16" s="24">
        <v>1</v>
      </c>
      <c r="L16" s="25">
        <f t="shared" si="2"/>
        <v>5.555555555555555</v>
      </c>
      <c r="M16" s="24">
        <v>1</v>
      </c>
      <c r="N16" s="25">
        <f t="shared" si="3"/>
        <v>5.2631578947368425</v>
      </c>
      <c r="O16" s="24">
        <v>1</v>
      </c>
      <c r="P16" s="25">
        <f t="shared" si="4"/>
        <v>5.555555555555555</v>
      </c>
      <c r="Q16" s="24">
        <v>1</v>
      </c>
      <c r="R16" s="25">
        <f t="shared" si="5"/>
        <v>5.2631578947368425</v>
      </c>
      <c r="S16" s="24">
        <v>1</v>
      </c>
      <c r="T16" s="26">
        <f t="shared" si="6"/>
        <v>5.882352941176471</v>
      </c>
      <c r="U16" s="24">
        <v>1</v>
      </c>
      <c r="V16" s="26">
        <f t="shared" si="7"/>
        <v>7.142857142857143</v>
      </c>
      <c r="W16" s="24">
        <v>1</v>
      </c>
      <c r="X16" s="26">
        <f t="shared" si="8"/>
        <v>11.11111111111111</v>
      </c>
      <c r="Y16" s="24">
        <v>1</v>
      </c>
      <c r="Z16" s="26">
        <f t="shared" si="9"/>
        <v>6.25</v>
      </c>
      <c r="AA16" s="24">
        <v>1</v>
      </c>
      <c r="AB16" s="26">
        <f t="shared" si="10"/>
        <v>5.555555555555555</v>
      </c>
      <c r="AC16" s="24">
        <v>1</v>
      </c>
      <c r="AD16" s="26">
        <f t="shared" si="11"/>
        <v>5.555555555555555</v>
      </c>
      <c r="AE16" s="24">
        <v>1</v>
      </c>
      <c r="AF16" s="26">
        <f t="shared" si="12"/>
        <v>5.882352941176471</v>
      </c>
      <c r="AG16" s="24">
        <v>1</v>
      </c>
      <c r="AH16" s="26">
        <f t="shared" si="13"/>
        <v>6.666666666666667</v>
      </c>
      <c r="AI16" s="24">
        <v>1</v>
      </c>
      <c r="AJ16" s="26">
        <f t="shared" si="14"/>
        <v>8.333333333333334</v>
      </c>
      <c r="AK16" s="24">
        <v>1</v>
      </c>
      <c r="AL16" s="25">
        <f t="shared" si="15"/>
        <v>5.882352941176471</v>
      </c>
      <c r="AM16" s="24">
        <v>1</v>
      </c>
      <c r="AN16" s="25">
        <f t="shared" si="16"/>
        <v>33.333333333333336</v>
      </c>
      <c r="AO16" s="24">
        <v>1</v>
      </c>
      <c r="AP16" s="25">
        <f t="shared" si="17"/>
        <v>8.333333333333334</v>
      </c>
      <c r="AQ16" s="24"/>
      <c r="AR16" s="25">
        <f t="shared" si="18"/>
        <v>0</v>
      </c>
      <c r="AS16" s="24">
        <v>1</v>
      </c>
      <c r="AT16" s="25">
        <f t="shared" si="19"/>
        <v>6.666666666666667</v>
      </c>
      <c r="AU16" s="24">
        <v>1</v>
      </c>
      <c r="AV16" s="25">
        <f t="shared" si="20"/>
        <v>6.25</v>
      </c>
      <c r="AW16" s="24">
        <v>1</v>
      </c>
      <c r="AX16" s="25">
        <f t="shared" si="21"/>
        <v>6.25</v>
      </c>
      <c r="AY16" s="24">
        <v>1</v>
      </c>
      <c r="AZ16" s="25">
        <f t="shared" si="22"/>
        <v>6.25</v>
      </c>
      <c r="BA16" s="24">
        <v>1</v>
      </c>
      <c r="BB16" s="25">
        <f t="shared" si="23"/>
        <v>6.25</v>
      </c>
      <c r="BC16" s="24">
        <v>1</v>
      </c>
      <c r="BD16" s="25">
        <f t="shared" si="24"/>
        <v>6.25</v>
      </c>
      <c r="BE16" s="24">
        <v>1</v>
      </c>
      <c r="BF16" s="25">
        <v>5.58</v>
      </c>
      <c r="BG16" s="24">
        <v>1</v>
      </c>
      <c r="BH16" s="25">
        <v>11.11</v>
      </c>
      <c r="BI16" s="24">
        <v>1</v>
      </c>
      <c r="BJ16" s="25">
        <f t="shared" si="25"/>
        <v>6.25</v>
      </c>
      <c r="BK16" s="24">
        <v>1</v>
      </c>
      <c r="BL16" s="25">
        <v>5.88</v>
      </c>
      <c r="BM16" s="118"/>
      <c r="BN16" s="119">
        <f t="shared" si="26"/>
        <v>0</v>
      </c>
      <c r="BO16" s="22">
        <f t="shared" si="27"/>
        <v>28</v>
      </c>
      <c r="BP16" s="23">
        <f t="shared" si="28"/>
        <v>209.41400953363802</v>
      </c>
      <c r="BQ16" s="71"/>
      <c r="BR16" s="30" t="s">
        <v>23</v>
      </c>
      <c r="BS16" s="30" t="s">
        <v>55</v>
      </c>
    </row>
    <row r="17" spans="2:71" ht="21.75" customHeight="1">
      <c r="B17" s="19">
        <v>3</v>
      </c>
      <c r="C17" s="20" t="s">
        <v>116</v>
      </c>
      <c r="D17" s="19" t="s">
        <v>36</v>
      </c>
      <c r="E17" s="21" t="s">
        <v>94</v>
      </c>
      <c r="F17" s="21">
        <v>2000</v>
      </c>
      <c r="G17" s="22">
        <v>1</v>
      </c>
      <c r="H17" s="23">
        <f t="shared" si="0"/>
        <v>5.555555555555555</v>
      </c>
      <c r="I17" s="22">
        <v>1</v>
      </c>
      <c r="J17" s="23">
        <f t="shared" si="1"/>
        <v>5.555555555555555</v>
      </c>
      <c r="K17" s="24">
        <v>1</v>
      </c>
      <c r="L17" s="25">
        <f t="shared" si="2"/>
        <v>5.555555555555555</v>
      </c>
      <c r="M17" s="24">
        <v>1</v>
      </c>
      <c r="N17" s="25">
        <f t="shared" si="3"/>
        <v>5.2631578947368425</v>
      </c>
      <c r="O17" s="24">
        <v>1</v>
      </c>
      <c r="P17" s="25">
        <f t="shared" si="4"/>
        <v>5.555555555555555</v>
      </c>
      <c r="Q17" s="24">
        <v>1</v>
      </c>
      <c r="R17" s="25">
        <f t="shared" si="5"/>
        <v>5.2631578947368425</v>
      </c>
      <c r="S17" s="24">
        <v>1</v>
      </c>
      <c r="T17" s="26">
        <f t="shared" si="6"/>
        <v>5.882352941176471</v>
      </c>
      <c r="U17" s="24">
        <v>1</v>
      </c>
      <c r="V17" s="26">
        <f t="shared" si="7"/>
        <v>7.142857142857143</v>
      </c>
      <c r="W17" s="24">
        <v>1</v>
      </c>
      <c r="X17" s="26">
        <f t="shared" si="8"/>
        <v>11.11111111111111</v>
      </c>
      <c r="Y17" s="24">
        <v>1</v>
      </c>
      <c r="Z17" s="26">
        <f t="shared" si="9"/>
        <v>6.25</v>
      </c>
      <c r="AA17" s="24">
        <v>1</v>
      </c>
      <c r="AB17" s="26">
        <f t="shared" si="10"/>
        <v>5.555555555555555</v>
      </c>
      <c r="AC17" s="24">
        <v>1</v>
      </c>
      <c r="AD17" s="26">
        <f t="shared" si="11"/>
        <v>5.555555555555555</v>
      </c>
      <c r="AE17" s="24">
        <v>1</v>
      </c>
      <c r="AF17" s="26">
        <f t="shared" si="12"/>
        <v>5.882352941176471</v>
      </c>
      <c r="AG17" s="24">
        <v>1</v>
      </c>
      <c r="AH17" s="26">
        <f t="shared" si="13"/>
        <v>6.666666666666667</v>
      </c>
      <c r="AI17" s="24">
        <v>1</v>
      </c>
      <c r="AJ17" s="26">
        <f t="shared" si="14"/>
        <v>8.333333333333334</v>
      </c>
      <c r="AK17" s="24">
        <v>1</v>
      </c>
      <c r="AL17" s="25">
        <f t="shared" si="15"/>
        <v>5.882352941176471</v>
      </c>
      <c r="AM17" s="24">
        <v>1</v>
      </c>
      <c r="AN17" s="25">
        <f t="shared" si="16"/>
        <v>33.333333333333336</v>
      </c>
      <c r="AO17" s="24">
        <v>1</v>
      </c>
      <c r="AP17" s="25">
        <f t="shared" si="17"/>
        <v>8.333333333333334</v>
      </c>
      <c r="AQ17" s="24"/>
      <c r="AR17" s="25">
        <f t="shared" si="18"/>
        <v>0</v>
      </c>
      <c r="AS17" s="24">
        <v>1</v>
      </c>
      <c r="AT17" s="25">
        <f t="shared" si="19"/>
        <v>6.666666666666667</v>
      </c>
      <c r="AU17" s="24">
        <v>1</v>
      </c>
      <c r="AV17" s="25">
        <f t="shared" si="20"/>
        <v>6.25</v>
      </c>
      <c r="AW17" s="24">
        <v>1</v>
      </c>
      <c r="AX17" s="25">
        <f t="shared" si="21"/>
        <v>6.25</v>
      </c>
      <c r="AY17" s="24">
        <v>1</v>
      </c>
      <c r="AZ17" s="25">
        <f t="shared" si="22"/>
        <v>6.25</v>
      </c>
      <c r="BA17" s="24">
        <v>1</v>
      </c>
      <c r="BB17" s="25">
        <f t="shared" si="23"/>
        <v>6.25</v>
      </c>
      <c r="BC17" s="24">
        <v>1</v>
      </c>
      <c r="BD17" s="25">
        <f t="shared" si="24"/>
        <v>6.25</v>
      </c>
      <c r="BE17" s="24">
        <v>1</v>
      </c>
      <c r="BF17" s="25">
        <v>5.58</v>
      </c>
      <c r="BG17" s="24"/>
      <c r="BH17" s="25">
        <f>IF(BG17=1,$BD$34,0)</f>
        <v>0</v>
      </c>
      <c r="BI17" s="24">
        <v>1</v>
      </c>
      <c r="BJ17" s="25">
        <f t="shared" si="25"/>
        <v>6.25</v>
      </c>
      <c r="BK17" s="24">
        <v>1</v>
      </c>
      <c r="BL17" s="25">
        <v>5.88</v>
      </c>
      <c r="BM17" s="118"/>
      <c r="BN17" s="119">
        <f t="shared" si="26"/>
        <v>0</v>
      </c>
      <c r="BO17" s="22">
        <v>27</v>
      </c>
      <c r="BP17" s="23">
        <f t="shared" si="28"/>
        <v>198.30400953363795</v>
      </c>
      <c r="BQ17" s="71"/>
      <c r="BR17" s="30" t="s">
        <v>26</v>
      </c>
      <c r="BS17" s="30" t="s">
        <v>19</v>
      </c>
    </row>
    <row r="18" spans="2:71" ht="23.25" customHeight="1">
      <c r="B18" s="19">
        <v>4</v>
      </c>
      <c r="C18" s="20" t="s">
        <v>117</v>
      </c>
      <c r="D18" s="21" t="s">
        <v>22</v>
      </c>
      <c r="E18" s="21" t="s">
        <v>96</v>
      </c>
      <c r="F18" s="21">
        <v>1986</v>
      </c>
      <c r="G18" s="22">
        <v>1</v>
      </c>
      <c r="H18" s="23">
        <f t="shared" si="0"/>
        <v>5.555555555555555</v>
      </c>
      <c r="I18" s="22">
        <v>1</v>
      </c>
      <c r="J18" s="23">
        <f t="shared" si="1"/>
        <v>5.555555555555555</v>
      </c>
      <c r="K18" s="24">
        <v>1</v>
      </c>
      <c r="L18" s="25">
        <f t="shared" si="2"/>
        <v>5.555555555555555</v>
      </c>
      <c r="M18" s="24">
        <v>1</v>
      </c>
      <c r="N18" s="25">
        <f t="shared" si="3"/>
        <v>5.2631578947368425</v>
      </c>
      <c r="O18" s="24">
        <v>1</v>
      </c>
      <c r="P18" s="25">
        <f t="shared" si="4"/>
        <v>5.555555555555555</v>
      </c>
      <c r="Q18" s="24">
        <v>1</v>
      </c>
      <c r="R18" s="25">
        <f t="shared" si="5"/>
        <v>5.2631578947368425</v>
      </c>
      <c r="S18" s="24">
        <v>1</v>
      </c>
      <c r="T18" s="26">
        <f t="shared" si="6"/>
        <v>5.882352941176471</v>
      </c>
      <c r="U18" s="24">
        <v>1</v>
      </c>
      <c r="V18" s="26">
        <f t="shared" si="7"/>
        <v>7.142857142857143</v>
      </c>
      <c r="W18" s="24">
        <v>1</v>
      </c>
      <c r="X18" s="26">
        <f t="shared" si="8"/>
        <v>11.11111111111111</v>
      </c>
      <c r="Y18" s="24">
        <v>1</v>
      </c>
      <c r="Z18" s="26">
        <f t="shared" si="9"/>
        <v>6.25</v>
      </c>
      <c r="AA18" s="24">
        <v>1</v>
      </c>
      <c r="AB18" s="26">
        <f t="shared" si="10"/>
        <v>5.555555555555555</v>
      </c>
      <c r="AC18" s="24">
        <v>1</v>
      </c>
      <c r="AD18" s="26">
        <f t="shared" si="11"/>
        <v>5.555555555555555</v>
      </c>
      <c r="AE18" s="24">
        <v>1</v>
      </c>
      <c r="AF18" s="26">
        <f t="shared" si="12"/>
        <v>5.882352941176471</v>
      </c>
      <c r="AG18" s="24">
        <v>1</v>
      </c>
      <c r="AH18" s="26">
        <f t="shared" si="13"/>
        <v>6.666666666666667</v>
      </c>
      <c r="AI18" s="24">
        <v>1</v>
      </c>
      <c r="AJ18" s="26">
        <f t="shared" si="14"/>
        <v>8.333333333333334</v>
      </c>
      <c r="AK18" s="24">
        <v>1</v>
      </c>
      <c r="AL18" s="25">
        <f t="shared" si="15"/>
        <v>5.882352941176471</v>
      </c>
      <c r="AM18" s="24"/>
      <c r="AN18" s="25">
        <f t="shared" si="16"/>
        <v>0</v>
      </c>
      <c r="AO18" s="24">
        <v>1</v>
      </c>
      <c r="AP18" s="25">
        <f t="shared" si="17"/>
        <v>8.333333333333334</v>
      </c>
      <c r="AQ18" s="24"/>
      <c r="AR18" s="25">
        <f t="shared" si="18"/>
        <v>0</v>
      </c>
      <c r="AS18" s="24">
        <v>1</v>
      </c>
      <c r="AT18" s="25">
        <f t="shared" si="19"/>
        <v>6.666666666666667</v>
      </c>
      <c r="AU18" s="24">
        <v>1</v>
      </c>
      <c r="AV18" s="25">
        <f t="shared" si="20"/>
        <v>6.25</v>
      </c>
      <c r="AW18" s="24">
        <v>1</v>
      </c>
      <c r="AX18" s="25">
        <f t="shared" si="21"/>
        <v>6.25</v>
      </c>
      <c r="AY18" s="24">
        <v>1</v>
      </c>
      <c r="AZ18" s="25">
        <f t="shared" si="22"/>
        <v>6.25</v>
      </c>
      <c r="BA18" s="24">
        <v>1</v>
      </c>
      <c r="BB18" s="25">
        <f t="shared" si="23"/>
        <v>6.25</v>
      </c>
      <c r="BC18" s="24">
        <v>1</v>
      </c>
      <c r="BD18" s="25">
        <f t="shared" si="24"/>
        <v>6.25</v>
      </c>
      <c r="BE18" s="24">
        <v>1</v>
      </c>
      <c r="BF18" s="25">
        <v>5.58</v>
      </c>
      <c r="BG18" s="24">
        <v>1</v>
      </c>
      <c r="BH18" s="25">
        <v>11.11</v>
      </c>
      <c r="BI18" s="24">
        <v>1</v>
      </c>
      <c r="BJ18" s="25">
        <f t="shared" si="25"/>
        <v>6.25</v>
      </c>
      <c r="BK18" s="24">
        <v>1</v>
      </c>
      <c r="BL18" s="25">
        <v>5.88</v>
      </c>
      <c r="BM18" s="118"/>
      <c r="BN18" s="119">
        <f t="shared" si="26"/>
        <v>0</v>
      </c>
      <c r="BO18" s="22">
        <f aca="true" t="shared" si="29" ref="BO18:BO20">SUM(G18,I18,K18,M18,O18,Q18,S18,U18,W18,Y18,AA18,AC18,AE18,AG18,AI18,AK18,AM18,AO18,AQ18,AS18,AU18,AW18,AY18,BA18,BC18,BE18,BG18,BI18,BK18,BM18)</f>
        <v>27</v>
      </c>
      <c r="BP18" s="23">
        <f t="shared" si="28"/>
        <v>176.0806762003047</v>
      </c>
      <c r="BQ18" s="71"/>
      <c r="BR18" s="30" t="s">
        <v>28</v>
      </c>
      <c r="BS18" s="30" t="s">
        <v>114</v>
      </c>
    </row>
    <row r="19" spans="2:71" ht="23.25" customHeight="1">
      <c r="B19" s="19"/>
      <c r="C19" s="20" t="s">
        <v>118</v>
      </c>
      <c r="D19" s="19" t="s">
        <v>36</v>
      </c>
      <c r="E19" s="21" t="s">
        <v>94</v>
      </c>
      <c r="F19" s="21">
        <v>1981</v>
      </c>
      <c r="G19" s="22">
        <v>1</v>
      </c>
      <c r="H19" s="23">
        <f t="shared" si="0"/>
        <v>5.555555555555555</v>
      </c>
      <c r="I19" s="22">
        <v>1</v>
      </c>
      <c r="J19" s="23">
        <f t="shared" si="1"/>
        <v>5.555555555555555</v>
      </c>
      <c r="K19" s="24">
        <v>1</v>
      </c>
      <c r="L19" s="25">
        <f t="shared" si="2"/>
        <v>5.555555555555555</v>
      </c>
      <c r="M19" s="24">
        <v>1</v>
      </c>
      <c r="N19" s="25">
        <f t="shared" si="3"/>
        <v>5.2631578947368425</v>
      </c>
      <c r="O19" s="24">
        <v>1</v>
      </c>
      <c r="P19" s="25">
        <f t="shared" si="4"/>
        <v>5.555555555555555</v>
      </c>
      <c r="Q19" s="24">
        <v>1</v>
      </c>
      <c r="R19" s="25">
        <f t="shared" si="5"/>
        <v>5.2631578947368425</v>
      </c>
      <c r="S19" s="24">
        <v>1</v>
      </c>
      <c r="T19" s="26">
        <f t="shared" si="6"/>
        <v>5.882352941176471</v>
      </c>
      <c r="U19" s="24">
        <v>1</v>
      </c>
      <c r="V19" s="26">
        <f t="shared" si="7"/>
        <v>7.142857142857143</v>
      </c>
      <c r="W19" s="24">
        <v>1</v>
      </c>
      <c r="X19" s="26">
        <f t="shared" si="8"/>
        <v>11.11111111111111</v>
      </c>
      <c r="Y19" s="24">
        <v>1</v>
      </c>
      <c r="Z19" s="26">
        <f t="shared" si="9"/>
        <v>6.25</v>
      </c>
      <c r="AA19" s="24">
        <v>1</v>
      </c>
      <c r="AB19" s="26">
        <f t="shared" si="10"/>
        <v>5.555555555555555</v>
      </c>
      <c r="AC19" s="24">
        <v>1</v>
      </c>
      <c r="AD19" s="26">
        <f t="shared" si="11"/>
        <v>5.555555555555555</v>
      </c>
      <c r="AE19" s="24">
        <v>1</v>
      </c>
      <c r="AF19" s="26">
        <f t="shared" si="12"/>
        <v>5.882352941176471</v>
      </c>
      <c r="AG19" s="24">
        <v>1</v>
      </c>
      <c r="AH19" s="26">
        <f t="shared" si="13"/>
        <v>6.666666666666667</v>
      </c>
      <c r="AI19" s="24">
        <v>1</v>
      </c>
      <c r="AJ19" s="26">
        <f t="shared" si="14"/>
        <v>8.333333333333334</v>
      </c>
      <c r="AK19" s="24">
        <v>1</v>
      </c>
      <c r="AL19" s="25">
        <f t="shared" si="15"/>
        <v>5.882352941176471</v>
      </c>
      <c r="AM19" s="24"/>
      <c r="AN19" s="25">
        <f t="shared" si="16"/>
        <v>0</v>
      </c>
      <c r="AO19" s="24">
        <v>1</v>
      </c>
      <c r="AP19" s="25">
        <f t="shared" si="17"/>
        <v>8.333333333333334</v>
      </c>
      <c r="AQ19" s="24"/>
      <c r="AR19" s="25">
        <f t="shared" si="18"/>
        <v>0</v>
      </c>
      <c r="AS19" s="24">
        <v>1</v>
      </c>
      <c r="AT19" s="25">
        <f t="shared" si="19"/>
        <v>6.666666666666667</v>
      </c>
      <c r="AU19" s="24">
        <v>1</v>
      </c>
      <c r="AV19" s="25">
        <f t="shared" si="20"/>
        <v>6.25</v>
      </c>
      <c r="AW19" s="24">
        <v>1</v>
      </c>
      <c r="AX19" s="25">
        <f t="shared" si="21"/>
        <v>6.25</v>
      </c>
      <c r="AY19" s="24">
        <v>1</v>
      </c>
      <c r="AZ19" s="25">
        <f t="shared" si="22"/>
        <v>6.25</v>
      </c>
      <c r="BA19" s="24">
        <v>1</v>
      </c>
      <c r="BB19" s="25">
        <f t="shared" si="23"/>
        <v>6.25</v>
      </c>
      <c r="BC19" s="24">
        <v>1</v>
      </c>
      <c r="BD19" s="25">
        <f t="shared" si="24"/>
        <v>6.25</v>
      </c>
      <c r="BE19" s="24">
        <v>1</v>
      </c>
      <c r="BF19" s="25">
        <v>5.58</v>
      </c>
      <c r="BG19" s="24">
        <v>1</v>
      </c>
      <c r="BH19" s="25">
        <v>11.11</v>
      </c>
      <c r="BI19" s="24">
        <v>1</v>
      </c>
      <c r="BJ19" s="25">
        <f t="shared" si="25"/>
        <v>6.25</v>
      </c>
      <c r="BK19" s="24">
        <v>1</v>
      </c>
      <c r="BL19" s="25">
        <v>5.88</v>
      </c>
      <c r="BM19" s="118"/>
      <c r="BN19" s="119">
        <f t="shared" si="26"/>
        <v>0</v>
      </c>
      <c r="BO19" s="22">
        <f t="shared" si="29"/>
        <v>27</v>
      </c>
      <c r="BP19" s="23">
        <f t="shared" si="28"/>
        <v>176.08067620030462</v>
      </c>
      <c r="BQ19" s="71"/>
      <c r="BR19" s="30" t="s">
        <v>28</v>
      </c>
      <c r="BS19" s="30" t="s">
        <v>114</v>
      </c>
    </row>
    <row r="20" spans="2:71" s="73" customFormat="1" ht="23.25" customHeight="1">
      <c r="B20" s="19">
        <v>6</v>
      </c>
      <c r="C20" s="20" t="s">
        <v>119</v>
      </c>
      <c r="D20" s="19" t="s">
        <v>36</v>
      </c>
      <c r="E20" s="21" t="s">
        <v>96</v>
      </c>
      <c r="F20" s="21">
        <v>1986</v>
      </c>
      <c r="G20" s="22">
        <v>1</v>
      </c>
      <c r="H20" s="23">
        <f t="shared" si="0"/>
        <v>5.555555555555555</v>
      </c>
      <c r="I20" s="22">
        <v>1</v>
      </c>
      <c r="J20" s="23">
        <f t="shared" si="1"/>
        <v>5.555555555555555</v>
      </c>
      <c r="K20" s="24">
        <v>1</v>
      </c>
      <c r="L20" s="25">
        <f t="shared" si="2"/>
        <v>5.555555555555555</v>
      </c>
      <c r="M20" s="24">
        <v>1</v>
      </c>
      <c r="N20" s="25">
        <f t="shared" si="3"/>
        <v>5.2631578947368425</v>
      </c>
      <c r="O20" s="24">
        <v>1</v>
      </c>
      <c r="P20" s="25">
        <f t="shared" si="4"/>
        <v>5.555555555555555</v>
      </c>
      <c r="Q20" s="24">
        <v>1</v>
      </c>
      <c r="R20" s="25">
        <f t="shared" si="5"/>
        <v>5.2631578947368425</v>
      </c>
      <c r="S20" s="24">
        <v>1</v>
      </c>
      <c r="T20" s="26">
        <f t="shared" si="6"/>
        <v>5.882352941176471</v>
      </c>
      <c r="U20" s="24">
        <v>1</v>
      </c>
      <c r="V20" s="26">
        <f t="shared" si="7"/>
        <v>7.142857142857143</v>
      </c>
      <c r="W20" s="24">
        <v>1</v>
      </c>
      <c r="X20" s="26">
        <f t="shared" si="8"/>
        <v>11.11111111111111</v>
      </c>
      <c r="Y20" s="24">
        <v>1</v>
      </c>
      <c r="Z20" s="26">
        <f t="shared" si="9"/>
        <v>6.25</v>
      </c>
      <c r="AA20" s="24">
        <v>1</v>
      </c>
      <c r="AB20" s="26">
        <f t="shared" si="10"/>
        <v>5.555555555555555</v>
      </c>
      <c r="AC20" s="24">
        <v>1</v>
      </c>
      <c r="AD20" s="26">
        <f t="shared" si="11"/>
        <v>5.555555555555555</v>
      </c>
      <c r="AE20" s="24">
        <v>1</v>
      </c>
      <c r="AF20" s="26">
        <f t="shared" si="12"/>
        <v>5.882352941176471</v>
      </c>
      <c r="AG20" s="24">
        <v>1</v>
      </c>
      <c r="AH20" s="26">
        <f t="shared" si="13"/>
        <v>6.666666666666667</v>
      </c>
      <c r="AI20" s="24">
        <v>1</v>
      </c>
      <c r="AJ20" s="26">
        <f t="shared" si="14"/>
        <v>8.333333333333334</v>
      </c>
      <c r="AK20" s="24">
        <v>1</v>
      </c>
      <c r="AL20" s="25">
        <f t="shared" si="15"/>
        <v>5.882352941176471</v>
      </c>
      <c r="AM20" s="24"/>
      <c r="AN20" s="25">
        <f t="shared" si="16"/>
        <v>0</v>
      </c>
      <c r="AO20" s="24">
        <v>1</v>
      </c>
      <c r="AP20" s="25">
        <f t="shared" si="17"/>
        <v>8.333333333333334</v>
      </c>
      <c r="AQ20" s="24"/>
      <c r="AR20" s="25">
        <f t="shared" si="18"/>
        <v>0</v>
      </c>
      <c r="AS20" s="24">
        <v>1</v>
      </c>
      <c r="AT20" s="25">
        <f t="shared" si="19"/>
        <v>6.666666666666667</v>
      </c>
      <c r="AU20" s="24">
        <v>1</v>
      </c>
      <c r="AV20" s="25">
        <f t="shared" si="20"/>
        <v>6.25</v>
      </c>
      <c r="AW20" s="24">
        <v>1</v>
      </c>
      <c r="AX20" s="25">
        <f t="shared" si="21"/>
        <v>6.25</v>
      </c>
      <c r="AY20" s="24">
        <v>1</v>
      </c>
      <c r="AZ20" s="25">
        <f t="shared" si="22"/>
        <v>6.25</v>
      </c>
      <c r="BA20" s="24">
        <v>1</v>
      </c>
      <c r="BB20" s="25">
        <f t="shared" si="23"/>
        <v>6.25</v>
      </c>
      <c r="BC20" s="24">
        <v>1</v>
      </c>
      <c r="BD20" s="25">
        <f t="shared" si="24"/>
        <v>6.25</v>
      </c>
      <c r="BE20" s="24">
        <v>1</v>
      </c>
      <c r="BF20" s="25">
        <v>5.58</v>
      </c>
      <c r="BG20" s="24">
        <v>1</v>
      </c>
      <c r="BH20" s="25">
        <v>11.11</v>
      </c>
      <c r="BI20" s="24">
        <v>1</v>
      </c>
      <c r="BJ20" s="25">
        <f t="shared" si="25"/>
        <v>6.25</v>
      </c>
      <c r="BK20" s="24">
        <v>1</v>
      </c>
      <c r="BL20" s="25">
        <v>5.88</v>
      </c>
      <c r="BM20" s="118"/>
      <c r="BN20" s="119">
        <f t="shared" si="26"/>
        <v>0</v>
      </c>
      <c r="BO20" s="22">
        <f t="shared" si="29"/>
        <v>27</v>
      </c>
      <c r="BP20" s="23">
        <f t="shared" si="28"/>
        <v>176.0806762003047</v>
      </c>
      <c r="BQ20" s="71"/>
      <c r="BR20" s="100" t="s">
        <v>28</v>
      </c>
      <c r="BS20" s="100" t="s">
        <v>23</v>
      </c>
    </row>
    <row r="21" spans="2:71" ht="23.25" customHeight="1">
      <c r="B21" s="19"/>
      <c r="C21" s="20" t="s">
        <v>120</v>
      </c>
      <c r="D21" s="21" t="s">
        <v>121</v>
      </c>
      <c r="E21" s="21" t="s">
        <v>122</v>
      </c>
      <c r="F21" s="21">
        <v>1986</v>
      </c>
      <c r="G21" s="22">
        <v>1</v>
      </c>
      <c r="H21" s="23">
        <f t="shared" si="0"/>
        <v>5.555555555555555</v>
      </c>
      <c r="I21" s="22">
        <v>1</v>
      </c>
      <c r="J21" s="23">
        <f t="shared" si="1"/>
        <v>5.555555555555555</v>
      </c>
      <c r="K21" s="24">
        <v>1</v>
      </c>
      <c r="L21" s="25">
        <f t="shared" si="2"/>
        <v>5.555555555555555</v>
      </c>
      <c r="M21" s="24">
        <v>1</v>
      </c>
      <c r="N21" s="25">
        <f t="shared" si="3"/>
        <v>5.2631578947368425</v>
      </c>
      <c r="O21" s="24">
        <v>1</v>
      </c>
      <c r="P21" s="25">
        <f t="shared" si="4"/>
        <v>5.555555555555555</v>
      </c>
      <c r="Q21" s="24">
        <v>1</v>
      </c>
      <c r="R21" s="25">
        <f t="shared" si="5"/>
        <v>5.2631578947368425</v>
      </c>
      <c r="S21" s="24">
        <v>1</v>
      </c>
      <c r="T21" s="26">
        <f t="shared" si="6"/>
        <v>5.882352941176471</v>
      </c>
      <c r="U21" s="24">
        <v>1</v>
      </c>
      <c r="V21" s="26">
        <f t="shared" si="7"/>
        <v>7.142857142857143</v>
      </c>
      <c r="W21" s="24">
        <v>1</v>
      </c>
      <c r="X21" s="26">
        <f t="shared" si="8"/>
        <v>11.11111111111111</v>
      </c>
      <c r="Y21" s="24">
        <v>1</v>
      </c>
      <c r="Z21" s="26">
        <f t="shared" si="9"/>
        <v>6.25</v>
      </c>
      <c r="AA21" s="24">
        <v>1</v>
      </c>
      <c r="AB21" s="26">
        <f t="shared" si="10"/>
        <v>5.555555555555555</v>
      </c>
      <c r="AC21" s="24">
        <v>1</v>
      </c>
      <c r="AD21" s="26">
        <f t="shared" si="11"/>
        <v>5.555555555555555</v>
      </c>
      <c r="AE21" s="24">
        <v>1</v>
      </c>
      <c r="AF21" s="26">
        <f t="shared" si="12"/>
        <v>5.882352941176471</v>
      </c>
      <c r="AG21" s="24">
        <v>1</v>
      </c>
      <c r="AH21" s="26">
        <f t="shared" si="13"/>
        <v>6.666666666666667</v>
      </c>
      <c r="AI21" s="24">
        <v>1</v>
      </c>
      <c r="AJ21" s="26">
        <f t="shared" si="14"/>
        <v>8.333333333333334</v>
      </c>
      <c r="AK21" s="24">
        <v>1</v>
      </c>
      <c r="AL21" s="25">
        <f t="shared" si="15"/>
        <v>5.882352941176471</v>
      </c>
      <c r="AM21" s="24"/>
      <c r="AN21" s="25">
        <f t="shared" si="16"/>
        <v>0</v>
      </c>
      <c r="AO21" s="24">
        <v>1</v>
      </c>
      <c r="AP21" s="25">
        <f t="shared" si="17"/>
        <v>8.333333333333334</v>
      </c>
      <c r="AQ21" s="24"/>
      <c r="AR21" s="25">
        <f t="shared" si="18"/>
        <v>0</v>
      </c>
      <c r="AS21" s="24">
        <v>1</v>
      </c>
      <c r="AT21" s="25">
        <f t="shared" si="19"/>
        <v>6.666666666666667</v>
      </c>
      <c r="AU21" s="24">
        <v>1</v>
      </c>
      <c r="AV21" s="25">
        <f t="shared" si="20"/>
        <v>6.25</v>
      </c>
      <c r="AW21" s="24">
        <v>1</v>
      </c>
      <c r="AX21" s="25">
        <f t="shared" si="21"/>
        <v>6.25</v>
      </c>
      <c r="AY21" s="24">
        <v>1</v>
      </c>
      <c r="AZ21" s="25">
        <f t="shared" si="22"/>
        <v>6.25</v>
      </c>
      <c r="BA21" s="24">
        <v>1</v>
      </c>
      <c r="BB21" s="25">
        <f t="shared" si="23"/>
        <v>6.25</v>
      </c>
      <c r="BC21" s="24">
        <v>1</v>
      </c>
      <c r="BD21" s="25">
        <f t="shared" si="24"/>
        <v>6.25</v>
      </c>
      <c r="BE21" s="24">
        <v>1</v>
      </c>
      <c r="BF21" s="25">
        <v>5.58</v>
      </c>
      <c r="BG21" s="24">
        <v>1</v>
      </c>
      <c r="BH21" s="25">
        <v>11.11</v>
      </c>
      <c r="BI21" s="24">
        <v>1</v>
      </c>
      <c r="BJ21" s="25">
        <f t="shared" si="25"/>
        <v>6.25</v>
      </c>
      <c r="BK21" s="24">
        <v>1</v>
      </c>
      <c r="BL21" s="25">
        <v>5.88</v>
      </c>
      <c r="BM21" s="118"/>
      <c r="BN21" s="119">
        <f t="shared" si="26"/>
        <v>0</v>
      </c>
      <c r="BO21" s="22">
        <v>27</v>
      </c>
      <c r="BP21" s="23">
        <f t="shared" si="28"/>
        <v>176.08067620030462</v>
      </c>
      <c r="BQ21" s="71"/>
      <c r="BR21" s="30" t="s">
        <v>28</v>
      </c>
      <c r="BS21" s="30" t="s">
        <v>23</v>
      </c>
    </row>
    <row r="22" spans="2:71" ht="23.25" customHeight="1">
      <c r="B22" s="19">
        <v>8</v>
      </c>
      <c r="C22" s="20" t="s">
        <v>123</v>
      </c>
      <c r="D22" s="19" t="s">
        <v>36</v>
      </c>
      <c r="E22" s="21" t="s">
        <v>96</v>
      </c>
      <c r="F22" s="21">
        <v>1994</v>
      </c>
      <c r="G22" s="22">
        <v>1</v>
      </c>
      <c r="H22" s="23">
        <f t="shared" si="0"/>
        <v>5.555555555555555</v>
      </c>
      <c r="I22" s="22">
        <v>1</v>
      </c>
      <c r="J22" s="23">
        <f t="shared" si="1"/>
        <v>5.555555555555555</v>
      </c>
      <c r="K22" s="24">
        <v>1</v>
      </c>
      <c r="L22" s="25">
        <f t="shared" si="2"/>
        <v>5.555555555555555</v>
      </c>
      <c r="M22" s="24">
        <v>1</v>
      </c>
      <c r="N22" s="25">
        <f t="shared" si="3"/>
        <v>5.2631578947368425</v>
      </c>
      <c r="O22" s="24">
        <v>1</v>
      </c>
      <c r="P22" s="25">
        <f t="shared" si="4"/>
        <v>5.555555555555555</v>
      </c>
      <c r="Q22" s="24">
        <v>1</v>
      </c>
      <c r="R22" s="25">
        <f t="shared" si="5"/>
        <v>5.2631578947368425</v>
      </c>
      <c r="S22" s="24">
        <v>1</v>
      </c>
      <c r="T22" s="26">
        <f t="shared" si="6"/>
        <v>5.882352941176471</v>
      </c>
      <c r="U22" s="24">
        <v>1</v>
      </c>
      <c r="V22" s="26">
        <f t="shared" si="7"/>
        <v>7.142857142857143</v>
      </c>
      <c r="W22" s="24">
        <v>1</v>
      </c>
      <c r="X22" s="26">
        <f t="shared" si="8"/>
        <v>11.11111111111111</v>
      </c>
      <c r="Y22" s="24">
        <v>1</v>
      </c>
      <c r="Z22" s="26">
        <f t="shared" si="9"/>
        <v>6.25</v>
      </c>
      <c r="AA22" s="24">
        <v>1</v>
      </c>
      <c r="AB22" s="26">
        <f t="shared" si="10"/>
        <v>5.555555555555555</v>
      </c>
      <c r="AC22" s="24">
        <v>1</v>
      </c>
      <c r="AD22" s="26">
        <f t="shared" si="11"/>
        <v>5.555555555555555</v>
      </c>
      <c r="AE22" s="24">
        <v>1</v>
      </c>
      <c r="AF22" s="26">
        <f t="shared" si="12"/>
        <v>5.882352941176471</v>
      </c>
      <c r="AG22" s="24">
        <v>1</v>
      </c>
      <c r="AH22" s="26">
        <f t="shared" si="13"/>
        <v>6.666666666666667</v>
      </c>
      <c r="AI22" s="24">
        <v>1</v>
      </c>
      <c r="AJ22" s="26">
        <f t="shared" si="14"/>
        <v>8.333333333333334</v>
      </c>
      <c r="AK22" s="24">
        <v>1</v>
      </c>
      <c r="AL22" s="25">
        <f t="shared" si="15"/>
        <v>5.882352941176471</v>
      </c>
      <c r="AM22" s="24"/>
      <c r="AN22" s="25">
        <f t="shared" si="16"/>
        <v>0</v>
      </c>
      <c r="AO22" s="24">
        <v>1</v>
      </c>
      <c r="AP22" s="25">
        <f t="shared" si="17"/>
        <v>8.333333333333334</v>
      </c>
      <c r="AQ22" s="24"/>
      <c r="AR22" s="25">
        <f t="shared" si="18"/>
        <v>0</v>
      </c>
      <c r="AS22" s="24">
        <v>1</v>
      </c>
      <c r="AT22" s="25">
        <f t="shared" si="19"/>
        <v>6.666666666666667</v>
      </c>
      <c r="AU22" s="24">
        <v>1</v>
      </c>
      <c r="AV22" s="25">
        <f t="shared" si="20"/>
        <v>6.25</v>
      </c>
      <c r="AW22" s="24">
        <v>1</v>
      </c>
      <c r="AX22" s="25">
        <f t="shared" si="21"/>
        <v>6.25</v>
      </c>
      <c r="AY22" s="24">
        <v>1</v>
      </c>
      <c r="AZ22" s="25">
        <f t="shared" si="22"/>
        <v>6.25</v>
      </c>
      <c r="BA22" s="24">
        <v>1</v>
      </c>
      <c r="BB22" s="25">
        <f t="shared" si="23"/>
        <v>6.25</v>
      </c>
      <c r="BC22" s="24">
        <v>1</v>
      </c>
      <c r="BD22" s="25">
        <f t="shared" si="24"/>
        <v>6.25</v>
      </c>
      <c r="BE22" s="24">
        <v>1</v>
      </c>
      <c r="BF22" s="25">
        <v>5.58</v>
      </c>
      <c r="BG22" s="24">
        <v>1</v>
      </c>
      <c r="BH22" s="25">
        <v>11.11</v>
      </c>
      <c r="BI22" s="24">
        <v>1</v>
      </c>
      <c r="BJ22" s="25">
        <f t="shared" si="25"/>
        <v>6.25</v>
      </c>
      <c r="BK22" s="24">
        <v>1</v>
      </c>
      <c r="BL22" s="25">
        <v>5.88</v>
      </c>
      <c r="BM22" s="118"/>
      <c r="BN22" s="119">
        <f t="shared" si="26"/>
        <v>0</v>
      </c>
      <c r="BO22" s="22">
        <f aca="true" t="shared" si="30" ref="BO22:BO27">SUM(G22,I22,K22,M22,O22,Q22,S22,U22,W22,Y22,AA22,AC22,AE22,AG22,AI22,AK22,AM22,AO22,AQ22,AS22,AU22,AW22,AY22,BA22,BC22,BE22,BG22,BI22,BK22,BM22)</f>
        <v>27</v>
      </c>
      <c r="BP22" s="23">
        <f t="shared" si="28"/>
        <v>176.08067620030462</v>
      </c>
      <c r="BQ22" s="71"/>
      <c r="BR22" s="30" t="s">
        <v>28</v>
      </c>
      <c r="BS22" s="30" t="s">
        <v>26</v>
      </c>
    </row>
    <row r="23" spans="2:71" ht="23.25" customHeight="1">
      <c r="B23" s="19">
        <v>9</v>
      </c>
      <c r="C23" s="20" t="s">
        <v>124</v>
      </c>
      <c r="D23" s="21" t="s">
        <v>67</v>
      </c>
      <c r="E23" s="21" t="s">
        <v>96</v>
      </c>
      <c r="F23" s="21">
        <v>1999</v>
      </c>
      <c r="G23" s="22">
        <v>1</v>
      </c>
      <c r="H23" s="23">
        <f t="shared" si="0"/>
        <v>5.555555555555555</v>
      </c>
      <c r="I23" s="22">
        <v>1</v>
      </c>
      <c r="J23" s="23">
        <f t="shared" si="1"/>
        <v>5.555555555555555</v>
      </c>
      <c r="K23" s="24">
        <v>1</v>
      </c>
      <c r="L23" s="25">
        <f t="shared" si="2"/>
        <v>5.555555555555555</v>
      </c>
      <c r="M23" s="24">
        <v>1</v>
      </c>
      <c r="N23" s="25">
        <f t="shared" si="3"/>
        <v>5.2631578947368425</v>
      </c>
      <c r="O23" s="24">
        <v>1</v>
      </c>
      <c r="P23" s="25">
        <f t="shared" si="4"/>
        <v>5.555555555555555</v>
      </c>
      <c r="Q23" s="24">
        <v>1</v>
      </c>
      <c r="R23" s="25">
        <f t="shared" si="5"/>
        <v>5.2631578947368425</v>
      </c>
      <c r="S23" s="24">
        <v>1</v>
      </c>
      <c r="T23" s="26">
        <f t="shared" si="6"/>
        <v>5.882352941176471</v>
      </c>
      <c r="U23" s="24">
        <v>1</v>
      </c>
      <c r="V23" s="26">
        <f t="shared" si="7"/>
        <v>7.142857142857143</v>
      </c>
      <c r="W23" s="24">
        <v>1</v>
      </c>
      <c r="X23" s="26">
        <f t="shared" si="8"/>
        <v>11.11111111111111</v>
      </c>
      <c r="Y23" s="24">
        <v>1</v>
      </c>
      <c r="Z23" s="26">
        <f t="shared" si="9"/>
        <v>6.25</v>
      </c>
      <c r="AA23" s="24">
        <v>1</v>
      </c>
      <c r="AB23" s="26">
        <f t="shared" si="10"/>
        <v>5.555555555555555</v>
      </c>
      <c r="AC23" s="24">
        <v>1</v>
      </c>
      <c r="AD23" s="26">
        <f t="shared" si="11"/>
        <v>5.555555555555555</v>
      </c>
      <c r="AE23" s="24">
        <v>1</v>
      </c>
      <c r="AF23" s="26">
        <f t="shared" si="12"/>
        <v>5.882352941176471</v>
      </c>
      <c r="AG23" s="24">
        <v>1</v>
      </c>
      <c r="AH23" s="26">
        <f t="shared" si="13"/>
        <v>6.666666666666667</v>
      </c>
      <c r="AI23" s="24"/>
      <c r="AJ23" s="26">
        <f t="shared" si="14"/>
        <v>0</v>
      </c>
      <c r="AK23" s="24">
        <v>1</v>
      </c>
      <c r="AL23" s="25">
        <f t="shared" si="15"/>
        <v>5.882352941176471</v>
      </c>
      <c r="AM23" s="24"/>
      <c r="AN23" s="25">
        <f t="shared" si="16"/>
        <v>0</v>
      </c>
      <c r="AO23" s="24">
        <v>1</v>
      </c>
      <c r="AP23" s="25">
        <f t="shared" si="17"/>
        <v>8.333333333333334</v>
      </c>
      <c r="AQ23" s="24"/>
      <c r="AR23" s="25">
        <f t="shared" si="18"/>
        <v>0</v>
      </c>
      <c r="AS23" s="24">
        <v>1</v>
      </c>
      <c r="AT23" s="25">
        <f t="shared" si="19"/>
        <v>6.666666666666667</v>
      </c>
      <c r="AU23" s="24">
        <v>1</v>
      </c>
      <c r="AV23" s="25">
        <f t="shared" si="20"/>
        <v>6.25</v>
      </c>
      <c r="AW23" s="24">
        <v>1</v>
      </c>
      <c r="AX23" s="25">
        <f t="shared" si="21"/>
        <v>6.25</v>
      </c>
      <c r="AY23" s="24">
        <v>1</v>
      </c>
      <c r="AZ23" s="25">
        <f t="shared" si="22"/>
        <v>6.25</v>
      </c>
      <c r="BA23" s="24">
        <v>1</v>
      </c>
      <c r="BB23" s="25">
        <f t="shared" si="23"/>
        <v>6.25</v>
      </c>
      <c r="BC23" s="24">
        <v>1</v>
      </c>
      <c r="BD23" s="25">
        <f t="shared" si="24"/>
        <v>6.25</v>
      </c>
      <c r="BE23" s="24">
        <v>1</v>
      </c>
      <c r="BF23" s="25">
        <v>5.58</v>
      </c>
      <c r="BG23" s="24"/>
      <c r="BH23" s="25">
        <f aca="true" t="shared" si="31" ref="BH23:BH24">IF(BG23=1,$BD$34,0)</f>
        <v>0</v>
      </c>
      <c r="BI23" s="24">
        <v>1</v>
      </c>
      <c r="BJ23" s="25">
        <f t="shared" si="25"/>
        <v>6.25</v>
      </c>
      <c r="BK23" s="24">
        <v>1</v>
      </c>
      <c r="BL23" s="25">
        <v>5.88</v>
      </c>
      <c r="BM23" s="118"/>
      <c r="BN23" s="119">
        <f t="shared" si="26"/>
        <v>0</v>
      </c>
      <c r="BO23" s="22">
        <f t="shared" si="30"/>
        <v>25</v>
      </c>
      <c r="BP23" s="23">
        <f t="shared" si="28"/>
        <v>156.63734286697132</v>
      </c>
      <c r="BQ23" s="71"/>
      <c r="BR23" s="78"/>
      <c r="BS23" s="120"/>
    </row>
    <row r="24" spans="2:71" ht="23.25" customHeight="1">
      <c r="B24" s="19">
        <v>10</v>
      </c>
      <c r="C24" s="20" t="s">
        <v>125</v>
      </c>
      <c r="D24" s="21" t="s">
        <v>22</v>
      </c>
      <c r="E24" s="21" t="s">
        <v>122</v>
      </c>
      <c r="F24" s="21">
        <v>1986</v>
      </c>
      <c r="G24" s="22">
        <v>1</v>
      </c>
      <c r="H24" s="23">
        <f t="shared" si="0"/>
        <v>5.555555555555555</v>
      </c>
      <c r="I24" s="22">
        <v>1</v>
      </c>
      <c r="J24" s="23">
        <f t="shared" si="1"/>
        <v>5.555555555555555</v>
      </c>
      <c r="K24" s="24">
        <v>1</v>
      </c>
      <c r="L24" s="25">
        <f t="shared" si="2"/>
        <v>5.555555555555555</v>
      </c>
      <c r="M24" s="24">
        <v>1</v>
      </c>
      <c r="N24" s="25">
        <f t="shared" si="3"/>
        <v>5.2631578947368425</v>
      </c>
      <c r="O24" s="24">
        <v>1</v>
      </c>
      <c r="P24" s="25">
        <f t="shared" si="4"/>
        <v>5.555555555555555</v>
      </c>
      <c r="Q24" s="24">
        <v>1</v>
      </c>
      <c r="R24" s="25">
        <f t="shared" si="5"/>
        <v>5.2631578947368425</v>
      </c>
      <c r="S24" s="24">
        <v>1</v>
      </c>
      <c r="T24" s="26">
        <f t="shared" si="6"/>
        <v>5.882352941176471</v>
      </c>
      <c r="U24" s="24">
        <v>1</v>
      </c>
      <c r="V24" s="26">
        <f t="shared" si="7"/>
        <v>7.142857142857143</v>
      </c>
      <c r="W24" s="24"/>
      <c r="X24" s="26">
        <f t="shared" si="8"/>
        <v>0</v>
      </c>
      <c r="Y24" s="24">
        <v>1</v>
      </c>
      <c r="Z24" s="26">
        <f t="shared" si="9"/>
        <v>6.25</v>
      </c>
      <c r="AA24" s="24">
        <v>1</v>
      </c>
      <c r="AB24" s="26">
        <f t="shared" si="10"/>
        <v>5.555555555555555</v>
      </c>
      <c r="AC24" s="24">
        <v>1</v>
      </c>
      <c r="AD24" s="26">
        <f t="shared" si="11"/>
        <v>5.555555555555555</v>
      </c>
      <c r="AE24" s="24">
        <v>1</v>
      </c>
      <c r="AF24" s="26">
        <f t="shared" si="12"/>
        <v>5.882352941176471</v>
      </c>
      <c r="AG24" s="24">
        <v>1</v>
      </c>
      <c r="AH24" s="26">
        <f t="shared" si="13"/>
        <v>6.666666666666667</v>
      </c>
      <c r="AI24" s="24">
        <v>1</v>
      </c>
      <c r="AJ24" s="26">
        <f t="shared" si="14"/>
        <v>8.333333333333334</v>
      </c>
      <c r="AK24" s="24">
        <v>1</v>
      </c>
      <c r="AL24" s="25">
        <f t="shared" si="15"/>
        <v>5.882352941176471</v>
      </c>
      <c r="AM24" s="24"/>
      <c r="AN24" s="25">
        <f t="shared" si="16"/>
        <v>0</v>
      </c>
      <c r="AO24" s="24">
        <v>1</v>
      </c>
      <c r="AP24" s="25">
        <f t="shared" si="17"/>
        <v>8.333333333333334</v>
      </c>
      <c r="AQ24" s="24"/>
      <c r="AR24" s="25">
        <f t="shared" si="18"/>
        <v>0</v>
      </c>
      <c r="AS24" s="24">
        <v>1</v>
      </c>
      <c r="AT24" s="25">
        <f t="shared" si="19"/>
        <v>6.666666666666667</v>
      </c>
      <c r="AU24" s="24">
        <v>1</v>
      </c>
      <c r="AV24" s="25">
        <f t="shared" si="20"/>
        <v>6.25</v>
      </c>
      <c r="AW24" s="24">
        <v>1</v>
      </c>
      <c r="AX24" s="25">
        <f t="shared" si="21"/>
        <v>6.25</v>
      </c>
      <c r="AY24" s="24">
        <v>1</v>
      </c>
      <c r="AZ24" s="25">
        <f t="shared" si="22"/>
        <v>6.25</v>
      </c>
      <c r="BA24" s="24">
        <v>1</v>
      </c>
      <c r="BB24" s="25">
        <f t="shared" si="23"/>
        <v>6.25</v>
      </c>
      <c r="BC24" s="24">
        <v>1</v>
      </c>
      <c r="BD24" s="25">
        <f t="shared" si="24"/>
        <v>6.25</v>
      </c>
      <c r="BE24" s="24">
        <v>1</v>
      </c>
      <c r="BF24" s="25">
        <v>5.58</v>
      </c>
      <c r="BG24" s="24"/>
      <c r="BH24" s="25">
        <f t="shared" si="31"/>
        <v>0</v>
      </c>
      <c r="BI24" s="24">
        <v>1</v>
      </c>
      <c r="BJ24" s="25">
        <f t="shared" si="25"/>
        <v>6.25</v>
      </c>
      <c r="BK24" s="24">
        <v>1</v>
      </c>
      <c r="BL24" s="25">
        <v>5.88</v>
      </c>
      <c r="BM24" s="118"/>
      <c r="BN24" s="119">
        <f t="shared" si="26"/>
        <v>0</v>
      </c>
      <c r="BO24" s="22">
        <f t="shared" si="30"/>
        <v>25</v>
      </c>
      <c r="BP24" s="23">
        <f t="shared" si="28"/>
        <v>153.85956508919352</v>
      </c>
      <c r="BQ24" s="71"/>
      <c r="BR24" s="78"/>
      <c r="BS24" s="120"/>
    </row>
    <row r="25" spans="2:71" ht="23.25" customHeight="1">
      <c r="B25" s="19">
        <v>11</v>
      </c>
      <c r="C25" s="20" t="s">
        <v>126</v>
      </c>
      <c r="D25" s="39" t="s">
        <v>127</v>
      </c>
      <c r="E25" s="21">
        <v>1</v>
      </c>
      <c r="F25" s="21">
        <v>1996</v>
      </c>
      <c r="G25" s="22">
        <v>1</v>
      </c>
      <c r="H25" s="23">
        <f t="shared" si="0"/>
        <v>5.555555555555555</v>
      </c>
      <c r="I25" s="22">
        <v>1</v>
      </c>
      <c r="J25" s="23">
        <f t="shared" si="1"/>
        <v>5.555555555555555</v>
      </c>
      <c r="K25" s="24">
        <v>1</v>
      </c>
      <c r="L25" s="25">
        <f t="shared" si="2"/>
        <v>5.555555555555555</v>
      </c>
      <c r="M25" s="24">
        <v>1</v>
      </c>
      <c r="N25" s="25">
        <f t="shared" si="3"/>
        <v>5.2631578947368425</v>
      </c>
      <c r="O25" s="24">
        <v>1</v>
      </c>
      <c r="P25" s="25">
        <f t="shared" si="4"/>
        <v>5.555555555555555</v>
      </c>
      <c r="Q25" s="24">
        <v>1</v>
      </c>
      <c r="R25" s="25">
        <f t="shared" si="5"/>
        <v>5.2631578947368425</v>
      </c>
      <c r="S25" s="24">
        <v>1</v>
      </c>
      <c r="T25" s="26">
        <f t="shared" si="6"/>
        <v>5.882352941176471</v>
      </c>
      <c r="U25" s="24"/>
      <c r="V25" s="26">
        <f t="shared" si="7"/>
        <v>0</v>
      </c>
      <c r="W25" s="24"/>
      <c r="X25" s="26">
        <f t="shared" si="8"/>
        <v>0</v>
      </c>
      <c r="Y25" s="24"/>
      <c r="Z25" s="26">
        <f t="shared" si="9"/>
        <v>0</v>
      </c>
      <c r="AA25" s="24">
        <v>1</v>
      </c>
      <c r="AB25" s="26">
        <f t="shared" si="10"/>
        <v>5.555555555555555</v>
      </c>
      <c r="AC25" s="24">
        <v>1</v>
      </c>
      <c r="AD25" s="26">
        <f t="shared" si="11"/>
        <v>5.555555555555555</v>
      </c>
      <c r="AE25" s="24">
        <v>1</v>
      </c>
      <c r="AF25" s="26">
        <f t="shared" si="12"/>
        <v>5.882352941176471</v>
      </c>
      <c r="AG25" s="24">
        <v>1</v>
      </c>
      <c r="AH25" s="26">
        <f t="shared" si="13"/>
        <v>6.666666666666667</v>
      </c>
      <c r="AI25" s="24">
        <v>1</v>
      </c>
      <c r="AJ25" s="26">
        <f t="shared" si="14"/>
        <v>8.333333333333334</v>
      </c>
      <c r="AK25" s="24">
        <v>1</v>
      </c>
      <c r="AL25" s="25">
        <f t="shared" si="15"/>
        <v>5.882352941176471</v>
      </c>
      <c r="AM25" s="24"/>
      <c r="AN25" s="25">
        <f t="shared" si="16"/>
        <v>0</v>
      </c>
      <c r="AO25" s="24">
        <v>1</v>
      </c>
      <c r="AP25" s="25">
        <f t="shared" si="17"/>
        <v>8.333333333333334</v>
      </c>
      <c r="AQ25" s="24"/>
      <c r="AR25" s="25">
        <f t="shared" si="18"/>
        <v>0</v>
      </c>
      <c r="AS25" s="24">
        <v>1</v>
      </c>
      <c r="AT25" s="25">
        <f t="shared" si="19"/>
        <v>6.666666666666667</v>
      </c>
      <c r="AU25" s="24">
        <v>1</v>
      </c>
      <c r="AV25" s="25">
        <f t="shared" si="20"/>
        <v>6.25</v>
      </c>
      <c r="AW25" s="24">
        <v>1</v>
      </c>
      <c r="AX25" s="25">
        <f t="shared" si="21"/>
        <v>6.25</v>
      </c>
      <c r="AY25" s="24">
        <v>1</v>
      </c>
      <c r="AZ25" s="25">
        <f t="shared" si="22"/>
        <v>6.25</v>
      </c>
      <c r="BA25" s="24">
        <v>1</v>
      </c>
      <c r="BB25" s="25">
        <f t="shared" si="23"/>
        <v>6.25</v>
      </c>
      <c r="BC25" s="24">
        <v>1</v>
      </c>
      <c r="BD25" s="25">
        <f t="shared" si="24"/>
        <v>6.25</v>
      </c>
      <c r="BE25" s="24">
        <v>1</v>
      </c>
      <c r="BF25" s="25">
        <v>5.58</v>
      </c>
      <c r="BG25" s="24">
        <v>1</v>
      </c>
      <c r="BH25" s="25">
        <v>11.11</v>
      </c>
      <c r="BI25" s="24">
        <v>1</v>
      </c>
      <c r="BJ25" s="25">
        <f t="shared" si="25"/>
        <v>6.25</v>
      </c>
      <c r="BK25" s="24">
        <v>1</v>
      </c>
      <c r="BL25" s="25">
        <v>5.88</v>
      </c>
      <c r="BM25" s="118"/>
      <c r="BN25" s="119">
        <f t="shared" si="26"/>
        <v>0</v>
      </c>
      <c r="BO25" s="22">
        <f t="shared" si="30"/>
        <v>24</v>
      </c>
      <c r="BP25" s="23">
        <f t="shared" si="28"/>
        <v>151.57670794633637</v>
      </c>
      <c r="BQ25" s="71"/>
      <c r="BR25" s="78"/>
      <c r="BS25" s="120"/>
    </row>
    <row r="26" spans="2:71" ht="23.25" customHeight="1">
      <c r="B26" s="19">
        <v>12</v>
      </c>
      <c r="C26" s="20" t="s">
        <v>128</v>
      </c>
      <c r="D26" s="19" t="s">
        <v>36</v>
      </c>
      <c r="E26" s="21" t="s">
        <v>96</v>
      </c>
      <c r="F26" s="21">
        <v>1996</v>
      </c>
      <c r="G26" s="22">
        <v>1</v>
      </c>
      <c r="H26" s="23">
        <f t="shared" si="0"/>
        <v>5.555555555555555</v>
      </c>
      <c r="I26" s="22">
        <v>1</v>
      </c>
      <c r="J26" s="23">
        <f t="shared" si="1"/>
        <v>5.555555555555555</v>
      </c>
      <c r="K26" s="24">
        <v>1</v>
      </c>
      <c r="L26" s="25">
        <f t="shared" si="2"/>
        <v>5.555555555555555</v>
      </c>
      <c r="M26" s="24">
        <v>1</v>
      </c>
      <c r="N26" s="25">
        <f t="shared" si="3"/>
        <v>5.2631578947368425</v>
      </c>
      <c r="O26" s="24">
        <v>1</v>
      </c>
      <c r="P26" s="25">
        <f t="shared" si="4"/>
        <v>5.555555555555555</v>
      </c>
      <c r="Q26" s="24">
        <v>1</v>
      </c>
      <c r="R26" s="25">
        <f t="shared" si="5"/>
        <v>5.2631578947368425</v>
      </c>
      <c r="S26" s="24">
        <v>1</v>
      </c>
      <c r="T26" s="26">
        <f t="shared" si="6"/>
        <v>5.882352941176471</v>
      </c>
      <c r="U26" s="24">
        <v>1</v>
      </c>
      <c r="V26" s="26">
        <f t="shared" si="7"/>
        <v>7.142857142857143</v>
      </c>
      <c r="W26" s="24"/>
      <c r="X26" s="26">
        <f t="shared" si="8"/>
        <v>0</v>
      </c>
      <c r="Y26" s="24">
        <v>1</v>
      </c>
      <c r="Z26" s="26">
        <f t="shared" si="9"/>
        <v>6.25</v>
      </c>
      <c r="AA26" s="24">
        <v>1</v>
      </c>
      <c r="AB26" s="26">
        <f t="shared" si="10"/>
        <v>5.555555555555555</v>
      </c>
      <c r="AC26" s="24">
        <v>1</v>
      </c>
      <c r="AD26" s="26">
        <f t="shared" si="11"/>
        <v>5.555555555555555</v>
      </c>
      <c r="AE26" s="24">
        <v>1</v>
      </c>
      <c r="AF26" s="26">
        <f t="shared" si="12"/>
        <v>5.882352941176471</v>
      </c>
      <c r="AG26" s="24">
        <v>1</v>
      </c>
      <c r="AH26" s="26">
        <f t="shared" si="13"/>
        <v>6.666666666666667</v>
      </c>
      <c r="AI26" s="24"/>
      <c r="AJ26" s="26">
        <f t="shared" si="14"/>
        <v>0</v>
      </c>
      <c r="AK26" s="24">
        <v>1</v>
      </c>
      <c r="AL26" s="25">
        <f t="shared" si="15"/>
        <v>5.882352941176471</v>
      </c>
      <c r="AM26" s="24"/>
      <c r="AN26" s="25">
        <f t="shared" si="16"/>
        <v>0</v>
      </c>
      <c r="AO26" s="24"/>
      <c r="AP26" s="25">
        <f t="shared" si="17"/>
        <v>0</v>
      </c>
      <c r="AQ26" s="24"/>
      <c r="AR26" s="25">
        <f t="shared" si="18"/>
        <v>0</v>
      </c>
      <c r="AS26" s="24">
        <v>1</v>
      </c>
      <c r="AT26" s="25">
        <f t="shared" si="19"/>
        <v>6.666666666666667</v>
      </c>
      <c r="AU26" s="24">
        <v>1</v>
      </c>
      <c r="AV26" s="25">
        <f t="shared" si="20"/>
        <v>6.25</v>
      </c>
      <c r="AW26" s="24">
        <v>1</v>
      </c>
      <c r="AX26" s="25">
        <f t="shared" si="21"/>
        <v>6.25</v>
      </c>
      <c r="AY26" s="24">
        <v>1</v>
      </c>
      <c r="AZ26" s="25">
        <f t="shared" si="22"/>
        <v>6.25</v>
      </c>
      <c r="BA26" s="24">
        <v>1</v>
      </c>
      <c r="BB26" s="25">
        <f t="shared" si="23"/>
        <v>6.25</v>
      </c>
      <c r="BC26" s="24">
        <v>1</v>
      </c>
      <c r="BD26" s="25">
        <f t="shared" si="24"/>
        <v>6.25</v>
      </c>
      <c r="BE26" s="24">
        <v>1</v>
      </c>
      <c r="BF26" s="25">
        <v>5.58</v>
      </c>
      <c r="BG26" s="24">
        <v>1</v>
      </c>
      <c r="BH26" s="25">
        <v>11.11</v>
      </c>
      <c r="BI26" s="24">
        <v>1</v>
      </c>
      <c r="BJ26" s="25">
        <f t="shared" si="25"/>
        <v>6.25</v>
      </c>
      <c r="BK26" s="24">
        <v>1</v>
      </c>
      <c r="BL26" s="25">
        <v>5.88</v>
      </c>
      <c r="BM26" s="118"/>
      <c r="BN26" s="119">
        <f t="shared" si="26"/>
        <v>0</v>
      </c>
      <c r="BO26" s="22">
        <f t="shared" si="30"/>
        <v>24</v>
      </c>
      <c r="BP26" s="23">
        <f t="shared" si="28"/>
        <v>148.30289842252688</v>
      </c>
      <c r="BQ26" s="71"/>
      <c r="BR26" s="78"/>
      <c r="BS26" s="120"/>
    </row>
    <row r="27" spans="2:71" ht="23.25" customHeight="1">
      <c r="B27" s="19">
        <v>13</v>
      </c>
      <c r="C27" s="20" t="s">
        <v>129</v>
      </c>
      <c r="D27" s="21" t="s">
        <v>43</v>
      </c>
      <c r="E27" s="21" t="s">
        <v>122</v>
      </c>
      <c r="F27" s="21">
        <v>1985</v>
      </c>
      <c r="G27" s="22">
        <v>1</v>
      </c>
      <c r="H27" s="23">
        <f t="shared" si="0"/>
        <v>5.555555555555555</v>
      </c>
      <c r="I27" s="22">
        <v>1</v>
      </c>
      <c r="J27" s="23">
        <f t="shared" si="1"/>
        <v>5.555555555555555</v>
      </c>
      <c r="K27" s="24">
        <v>1</v>
      </c>
      <c r="L27" s="25">
        <f t="shared" si="2"/>
        <v>5.555555555555555</v>
      </c>
      <c r="M27" s="24">
        <v>1</v>
      </c>
      <c r="N27" s="25">
        <f t="shared" si="3"/>
        <v>5.2631578947368425</v>
      </c>
      <c r="O27" s="24">
        <v>1</v>
      </c>
      <c r="P27" s="25">
        <f t="shared" si="4"/>
        <v>5.555555555555555</v>
      </c>
      <c r="Q27" s="24">
        <v>1</v>
      </c>
      <c r="R27" s="25">
        <f t="shared" si="5"/>
        <v>5.2631578947368425</v>
      </c>
      <c r="S27" s="24">
        <v>1</v>
      </c>
      <c r="T27" s="26">
        <f t="shared" si="6"/>
        <v>5.882352941176471</v>
      </c>
      <c r="U27" s="24"/>
      <c r="V27" s="26">
        <f t="shared" si="7"/>
        <v>0</v>
      </c>
      <c r="W27" s="24"/>
      <c r="X27" s="26">
        <f t="shared" si="8"/>
        <v>0</v>
      </c>
      <c r="Y27" s="24">
        <v>1</v>
      </c>
      <c r="Z27" s="26">
        <f t="shared" si="9"/>
        <v>6.25</v>
      </c>
      <c r="AA27" s="24">
        <v>1</v>
      </c>
      <c r="AB27" s="26">
        <f t="shared" si="10"/>
        <v>5.555555555555555</v>
      </c>
      <c r="AC27" s="24">
        <v>1</v>
      </c>
      <c r="AD27" s="26">
        <f t="shared" si="11"/>
        <v>5.555555555555555</v>
      </c>
      <c r="AE27" s="24">
        <v>1</v>
      </c>
      <c r="AF27" s="26">
        <f t="shared" si="12"/>
        <v>5.882352941176471</v>
      </c>
      <c r="AG27" s="24">
        <v>1</v>
      </c>
      <c r="AH27" s="26">
        <f t="shared" si="13"/>
        <v>6.666666666666667</v>
      </c>
      <c r="AI27" s="24"/>
      <c r="AJ27" s="26">
        <f t="shared" si="14"/>
        <v>0</v>
      </c>
      <c r="AK27" s="24">
        <v>1</v>
      </c>
      <c r="AL27" s="25">
        <f t="shared" si="15"/>
        <v>5.882352941176471</v>
      </c>
      <c r="AM27" s="24"/>
      <c r="AN27" s="25">
        <f t="shared" si="16"/>
        <v>0</v>
      </c>
      <c r="AO27" s="24">
        <v>1</v>
      </c>
      <c r="AP27" s="25">
        <f t="shared" si="17"/>
        <v>8.333333333333334</v>
      </c>
      <c r="AQ27" s="24"/>
      <c r="AR27" s="25">
        <f t="shared" si="18"/>
        <v>0</v>
      </c>
      <c r="AS27" s="24">
        <v>1</v>
      </c>
      <c r="AT27" s="25">
        <f t="shared" si="19"/>
        <v>6.666666666666667</v>
      </c>
      <c r="AU27" s="24">
        <v>1</v>
      </c>
      <c r="AV27" s="25">
        <f t="shared" si="20"/>
        <v>6.25</v>
      </c>
      <c r="AW27" s="24">
        <v>1</v>
      </c>
      <c r="AX27" s="25">
        <f t="shared" si="21"/>
        <v>6.25</v>
      </c>
      <c r="AY27" s="24">
        <v>1</v>
      </c>
      <c r="AZ27" s="25">
        <f t="shared" si="22"/>
        <v>6.25</v>
      </c>
      <c r="BA27" s="24">
        <v>1</v>
      </c>
      <c r="BB27" s="25">
        <f t="shared" si="23"/>
        <v>6.25</v>
      </c>
      <c r="BC27" s="24">
        <v>1</v>
      </c>
      <c r="BD27" s="25">
        <f t="shared" si="24"/>
        <v>6.25</v>
      </c>
      <c r="BE27" s="24">
        <v>1</v>
      </c>
      <c r="BF27" s="25">
        <v>5.58</v>
      </c>
      <c r="BG27" s="24"/>
      <c r="BH27" s="25">
        <f aca="true" t="shared" si="32" ref="BH27:BH33">IF(BG27=1,$BD$34,0)</f>
        <v>0</v>
      </c>
      <c r="BI27" s="24">
        <v>1</v>
      </c>
      <c r="BJ27" s="25">
        <f t="shared" si="25"/>
        <v>6.25</v>
      </c>
      <c r="BK27" s="24">
        <v>1</v>
      </c>
      <c r="BL27" s="25">
        <v>5.88</v>
      </c>
      <c r="BM27" s="118"/>
      <c r="BN27" s="119">
        <f t="shared" si="26"/>
        <v>0</v>
      </c>
      <c r="BO27" s="22">
        <f t="shared" si="30"/>
        <v>23</v>
      </c>
      <c r="BP27" s="23">
        <f t="shared" si="28"/>
        <v>138.3833746130031</v>
      </c>
      <c r="BQ27" s="71"/>
      <c r="BR27" s="78"/>
      <c r="BS27" s="120"/>
    </row>
    <row r="28" spans="2:71" ht="23.25" customHeight="1">
      <c r="B28" s="19">
        <v>14</v>
      </c>
      <c r="C28" s="20" t="s">
        <v>130</v>
      </c>
      <c r="D28" s="21" t="s">
        <v>67</v>
      </c>
      <c r="E28" s="21" t="s">
        <v>122</v>
      </c>
      <c r="F28" s="21">
        <v>1985</v>
      </c>
      <c r="G28" s="22">
        <v>1</v>
      </c>
      <c r="H28" s="23">
        <f t="shared" si="0"/>
        <v>5.555555555555555</v>
      </c>
      <c r="I28" s="22">
        <v>1</v>
      </c>
      <c r="J28" s="23">
        <f t="shared" si="1"/>
        <v>5.555555555555555</v>
      </c>
      <c r="K28" s="24">
        <v>1</v>
      </c>
      <c r="L28" s="25">
        <f t="shared" si="2"/>
        <v>5.555555555555555</v>
      </c>
      <c r="M28" s="24">
        <v>1</v>
      </c>
      <c r="N28" s="25">
        <f t="shared" si="3"/>
        <v>5.2631578947368425</v>
      </c>
      <c r="O28" s="24">
        <v>1</v>
      </c>
      <c r="P28" s="25">
        <f t="shared" si="4"/>
        <v>5.555555555555555</v>
      </c>
      <c r="Q28" s="24">
        <v>1</v>
      </c>
      <c r="R28" s="25">
        <f t="shared" si="5"/>
        <v>5.2631578947368425</v>
      </c>
      <c r="S28" s="24">
        <v>1</v>
      </c>
      <c r="T28" s="26">
        <f t="shared" si="6"/>
        <v>5.882352941176471</v>
      </c>
      <c r="U28" s="24">
        <v>1</v>
      </c>
      <c r="V28" s="26">
        <f t="shared" si="7"/>
        <v>7.142857142857143</v>
      </c>
      <c r="W28" s="24"/>
      <c r="X28" s="26">
        <f t="shared" si="8"/>
        <v>0</v>
      </c>
      <c r="Y28" s="24">
        <v>1</v>
      </c>
      <c r="Z28" s="26">
        <f t="shared" si="9"/>
        <v>6.25</v>
      </c>
      <c r="AA28" s="24">
        <v>1</v>
      </c>
      <c r="AB28" s="26">
        <f t="shared" si="10"/>
        <v>5.555555555555555</v>
      </c>
      <c r="AC28" s="24">
        <v>1</v>
      </c>
      <c r="AD28" s="26">
        <f t="shared" si="11"/>
        <v>5.555555555555555</v>
      </c>
      <c r="AE28" s="24">
        <v>1</v>
      </c>
      <c r="AF28" s="26">
        <f t="shared" si="12"/>
        <v>5.882352941176471</v>
      </c>
      <c r="AG28" s="24">
        <v>1</v>
      </c>
      <c r="AH28" s="26">
        <f t="shared" si="13"/>
        <v>6.666666666666667</v>
      </c>
      <c r="AI28" s="24"/>
      <c r="AJ28" s="26">
        <f t="shared" si="14"/>
        <v>0</v>
      </c>
      <c r="AK28" s="24">
        <v>1</v>
      </c>
      <c r="AL28" s="25">
        <f t="shared" si="15"/>
        <v>5.882352941176471</v>
      </c>
      <c r="AM28" s="24"/>
      <c r="AN28" s="25">
        <f t="shared" si="16"/>
        <v>0</v>
      </c>
      <c r="AO28" s="24"/>
      <c r="AP28" s="25">
        <f t="shared" si="17"/>
        <v>0</v>
      </c>
      <c r="AQ28" s="24"/>
      <c r="AR28" s="25">
        <f t="shared" si="18"/>
        <v>0</v>
      </c>
      <c r="AS28" s="24">
        <v>1</v>
      </c>
      <c r="AT28" s="25">
        <f t="shared" si="19"/>
        <v>6.666666666666667</v>
      </c>
      <c r="AU28" s="24">
        <v>1</v>
      </c>
      <c r="AV28" s="25">
        <f t="shared" si="20"/>
        <v>6.25</v>
      </c>
      <c r="AW28" s="24">
        <v>1</v>
      </c>
      <c r="AX28" s="25">
        <f t="shared" si="21"/>
        <v>6.25</v>
      </c>
      <c r="AY28" s="24">
        <v>1</v>
      </c>
      <c r="AZ28" s="25">
        <f t="shared" si="22"/>
        <v>6.25</v>
      </c>
      <c r="BA28" s="24">
        <v>1</v>
      </c>
      <c r="BB28" s="25">
        <f t="shared" si="23"/>
        <v>6.25</v>
      </c>
      <c r="BC28" s="24">
        <v>1</v>
      </c>
      <c r="BD28" s="25">
        <f t="shared" si="24"/>
        <v>6.25</v>
      </c>
      <c r="BE28" s="24">
        <v>1</v>
      </c>
      <c r="BF28" s="25">
        <v>5.58</v>
      </c>
      <c r="BG28" s="24"/>
      <c r="BH28" s="25">
        <f t="shared" si="32"/>
        <v>0</v>
      </c>
      <c r="BI28" s="24">
        <v>1</v>
      </c>
      <c r="BJ28" s="25">
        <f t="shared" si="25"/>
        <v>6.25</v>
      </c>
      <c r="BK28" s="24">
        <v>1</v>
      </c>
      <c r="BL28" s="25">
        <v>5.88</v>
      </c>
      <c r="BM28" s="118"/>
      <c r="BN28" s="119">
        <f t="shared" si="26"/>
        <v>0</v>
      </c>
      <c r="BO28" s="22">
        <v>23</v>
      </c>
      <c r="BP28" s="23">
        <f t="shared" si="28"/>
        <v>137.1928984225269</v>
      </c>
      <c r="BQ28" s="71"/>
      <c r="BR28" s="78"/>
      <c r="BS28" s="120"/>
    </row>
    <row r="29" spans="2:71" ht="23.25" customHeight="1">
      <c r="B29" s="19">
        <v>15</v>
      </c>
      <c r="C29" s="20" t="s">
        <v>131</v>
      </c>
      <c r="D29" s="21" t="s">
        <v>43</v>
      </c>
      <c r="E29" s="21" t="s">
        <v>96</v>
      </c>
      <c r="F29" s="21">
        <v>2001</v>
      </c>
      <c r="G29" s="22">
        <v>1</v>
      </c>
      <c r="H29" s="23">
        <f t="shared" si="0"/>
        <v>5.555555555555555</v>
      </c>
      <c r="I29" s="22">
        <v>1</v>
      </c>
      <c r="J29" s="23">
        <f t="shared" si="1"/>
        <v>5.555555555555555</v>
      </c>
      <c r="K29" s="24">
        <v>1</v>
      </c>
      <c r="L29" s="25">
        <f t="shared" si="2"/>
        <v>5.555555555555555</v>
      </c>
      <c r="M29" s="24">
        <v>1</v>
      </c>
      <c r="N29" s="25">
        <f t="shared" si="3"/>
        <v>5.2631578947368425</v>
      </c>
      <c r="O29" s="24">
        <v>1</v>
      </c>
      <c r="P29" s="25">
        <f t="shared" si="4"/>
        <v>5.555555555555555</v>
      </c>
      <c r="Q29" s="24">
        <v>1</v>
      </c>
      <c r="R29" s="25">
        <f t="shared" si="5"/>
        <v>5.2631578947368425</v>
      </c>
      <c r="S29" s="24">
        <v>1</v>
      </c>
      <c r="T29" s="26">
        <f t="shared" si="6"/>
        <v>5.882352941176471</v>
      </c>
      <c r="U29" s="24">
        <v>1</v>
      </c>
      <c r="V29" s="26">
        <f t="shared" si="7"/>
        <v>7.142857142857143</v>
      </c>
      <c r="W29" s="24"/>
      <c r="X29" s="26">
        <f t="shared" si="8"/>
        <v>0</v>
      </c>
      <c r="Y29" s="24">
        <v>1</v>
      </c>
      <c r="Z29" s="26">
        <f t="shared" si="9"/>
        <v>6.25</v>
      </c>
      <c r="AA29" s="24">
        <v>1</v>
      </c>
      <c r="AB29" s="26">
        <f t="shared" si="10"/>
        <v>5.555555555555555</v>
      </c>
      <c r="AC29" s="24">
        <v>1</v>
      </c>
      <c r="AD29" s="26">
        <f t="shared" si="11"/>
        <v>5.555555555555555</v>
      </c>
      <c r="AE29" s="24">
        <v>1</v>
      </c>
      <c r="AF29" s="26">
        <f t="shared" si="12"/>
        <v>5.882352941176471</v>
      </c>
      <c r="AG29" s="24"/>
      <c r="AH29" s="26">
        <f t="shared" si="13"/>
        <v>0</v>
      </c>
      <c r="AI29" s="24">
        <v>1</v>
      </c>
      <c r="AJ29" s="26">
        <f t="shared" si="14"/>
        <v>8.333333333333334</v>
      </c>
      <c r="AK29" s="24">
        <v>1</v>
      </c>
      <c r="AL29" s="25">
        <f t="shared" si="15"/>
        <v>5.882352941176471</v>
      </c>
      <c r="AM29" s="24"/>
      <c r="AN29" s="25">
        <f t="shared" si="16"/>
        <v>0</v>
      </c>
      <c r="AO29" s="24"/>
      <c r="AP29" s="25">
        <f t="shared" si="17"/>
        <v>0</v>
      </c>
      <c r="AQ29" s="24"/>
      <c r="AR29" s="25">
        <f t="shared" si="18"/>
        <v>0</v>
      </c>
      <c r="AS29" s="24"/>
      <c r="AT29" s="25">
        <f t="shared" si="19"/>
        <v>0</v>
      </c>
      <c r="AU29" s="24">
        <v>1</v>
      </c>
      <c r="AV29" s="25">
        <f t="shared" si="20"/>
        <v>6.25</v>
      </c>
      <c r="AW29" s="24">
        <v>1</v>
      </c>
      <c r="AX29" s="25">
        <f t="shared" si="21"/>
        <v>6.25</v>
      </c>
      <c r="AY29" s="24">
        <v>1</v>
      </c>
      <c r="AZ29" s="25">
        <f t="shared" si="22"/>
        <v>6.25</v>
      </c>
      <c r="BA29" s="24">
        <v>1</v>
      </c>
      <c r="BB29" s="25">
        <f t="shared" si="23"/>
        <v>6.25</v>
      </c>
      <c r="BC29" s="24">
        <v>1</v>
      </c>
      <c r="BD29" s="25">
        <f t="shared" si="24"/>
        <v>6.25</v>
      </c>
      <c r="BE29" s="24">
        <v>1</v>
      </c>
      <c r="BF29" s="25">
        <v>5.58</v>
      </c>
      <c r="BG29" s="24"/>
      <c r="BH29" s="25">
        <f t="shared" si="32"/>
        <v>0</v>
      </c>
      <c r="BI29" s="24">
        <v>1</v>
      </c>
      <c r="BJ29" s="25">
        <f t="shared" si="25"/>
        <v>6.25</v>
      </c>
      <c r="BK29" s="24">
        <v>1</v>
      </c>
      <c r="BL29" s="25">
        <v>5.88</v>
      </c>
      <c r="BM29" s="118"/>
      <c r="BN29" s="119">
        <f t="shared" si="26"/>
        <v>0</v>
      </c>
      <c r="BO29" s="22">
        <f aca="true" t="shared" si="33" ref="BO29:BO33">SUM(G29,I29,K29,M29,O29,Q29,S29,U29,W29,Y29,AA29,AC29,AE29,AG29,AI29,AK29,AM29,AO29,AQ29,AS29,AU29,AW29,AY29,BA29,BC29,BE29,BG29,BI29,BK29,BM29)</f>
        <v>22</v>
      </c>
      <c r="BP29" s="23">
        <f t="shared" si="28"/>
        <v>132.1928984225269</v>
      </c>
      <c r="BQ29" s="71"/>
      <c r="BR29" s="78"/>
      <c r="BS29" s="120"/>
    </row>
    <row r="30" spans="2:71" ht="24" customHeight="1">
      <c r="B30" s="19">
        <v>16</v>
      </c>
      <c r="C30" s="20" t="s">
        <v>132</v>
      </c>
      <c r="D30" s="19" t="s">
        <v>36</v>
      </c>
      <c r="E30" s="21" t="s">
        <v>103</v>
      </c>
      <c r="F30" s="21">
        <v>1996</v>
      </c>
      <c r="G30" s="22">
        <v>1</v>
      </c>
      <c r="H30" s="23">
        <f t="shared" si="0"/>
        <v>5.555555555555555</v>
      </c>
      <c r="I30" s="22">
        <v>1</v>
      </c>
      <c r="J30" s="23">
        <f t="shared" si="1"/>
        <v>5.555555555555555</v>
      </c>
      <c r="K30" s="24">
        <v>1</v>
      </c>
      <c r="L30" s="25">
        <f t="shared" si="2"/>
        <v>5.555555555555555</v>
      </c>
      <c r="M30" s="24">
        <v>1</v>
      </c>
      <c r="N30" s="25">
        <f t="shared" si="3"/>
        <v>5.2631578947368425</v>
      </c>
      <c r="O30" s="24">
        <v>1</v>
      </c>
      <c r="P30" s="25">
        <f t="shared" si="4"/>
        <v>5.555555555555555</v>
      </c>
      <c r="Q30" s="24">
        <v>1</v>
      </c>
      <c r="R30" s="25">
        <f t="shared" si="5"/>
        <v>5.2631578947368425</v>
      </c>
      <c r="S30" s="24"/>
      <c r="T30" s="26">
        <f t="shared" si="6"/>
        <v>0</v>
      </c>
      <c r="U30" s="24"/>
      <c r="V30" s="26">
        <f t="shared" si="7"/>
        <v>0</v>
      </c>
      <c r="W30" s="24"/>
      <c r="X30" s="26">
        <f t="shared" si="8"/>
        <v>0</v>
      </c>
      <c r="Y30" s="24"/>
      <c r="Z30" s="26">
        <f t="shared" si="9"/>
        <v>0</v>
      </c>
      <c r="AA30" s="24">
        <v>1</v>
      </c>
      <c r="AB30" s="26">
        <f t="shared" si="10"/>
        <v>5.555555555555555</v>
      </c>
      <c r="AC30" s="24">
        <v>1</v>
      </c>
      <c r="AD30" s="26">
        <f t="shared" si="11"/>
        <v>5.555555555555555</v>
      </c>
      <c r="AE30" s="24">
        <v>1</v>
      </c>
      <c r="AF30" s="26">
        <f t="shared" si="12"/>
        <v>5.882352941176471</v>
      </c>
      <c r="AG30" s="24"/>
      <c r="AH30" s="26">
        <f t="shared" si="13"/>
        <v>0</v>
      </c>
      <c r="AI30" s="24"/>
      <c r="AJ30" s="26">
        <f t="shared" si="14"/>
        <v>0</v>
      </c>
      <c r="AK30" s="24">
        <v>1</v>
      </c>
      <c r="AL30" s="25">
        <f t="shared" si="15"/>
        <v>5.882352941176471</v>
      </c>
      <c r="AM30" s="24"/>
      <c r="AN30" s="25">
        <f t="shared" si="16"/>
        <v>0</v>
      </c>
      <c r="AO30" s="24"/>
      <c r="AP30" s="25">
        <f t="shared" si="17"/>
        <v>0</v>
      </c>
      <c r="AQ30" s="24"/>
      <c r="AR30" s="25">
        <f t="shared" si="18"/>
        <v>0</v>
      </c>
      <c r="AS30" s="24">
        <v>1</v>
      </c>
      <c r="AT30" s="25">
        <f t="shared" si="19"/>
        <v>6.666666666666667</v>
      </c>
      <c r="AU30" s="24">
        <v>1</v>
      </c>
      <c r="AV30" s="25">
        <f t="shared" si="20"/>
        <v>6.25</v>
      </c>
      <c r="AW30" s="24">
        <v>1</v>
      </c>
      <c r="AX30" s="25">
        <f t="shared" si="21"/>
        <v>6.25</v>
      </c>
      <c r="AY30" s="24">
        <v>1</v>
      </c>
      <c r="AZ30" s="25">
        <f t="shared" si="22"/>
        <v>6.25</v>
      </c>
      <c r="BA30" s="24">
        <v>1</v>
      </c>
      <c r="BB30" s="25">
        <f t="shared" si="23"/>
        <v>6.25</v>
      </c>
      <c r="BC30" s="24">
        <v>1</v>
      </c>
      <c r="BD30" s="25">
        <f t="shared" si="24"/>
        <v>6.25</v>
      </c>
      <c r="BE30" s="24">
        <v>1</v>
      </c>
      <c r="BF30" s="25">
        <v>5.58</v>
      </c>
      <c r="BG30" s="24"/>
      <c r="BH30" s="25">
        <f t="shared" si="32"/>
        <v>0</v>
      </c>
      <c r="BI30" s="24">
        <v>1</v>
      </c>
      <c r="BJ30" s="25">
        <f t="shared" si="25"/>
        <v>6.25</v>
      </c>
      <c r="BK30" s="24">
        <v>1</v>
      </c>
      <c r="BL30" s="25">
        <v>5.88</v>
      </c>
      <c r="BM30" s="118"/>
      <c r="BN30" s="119">
        <f t="shared" si="26"/>
        <v>0</v>
      </c>
      <c r="BO30" s="22">
        <f t="shared" si="33"/>
        <v>19</v>
      </c>
      <c r="BP30" s="23">
        <f t="shared" si="28"/>
        <v>111.25102167182662</v>
      </c>
      <c r="BQ30" s="71"/>
      <c r="BR30" s="78"/>
      <c r="BS30" s="120"/>
    </row>
    <row r="31" spans="2:71" ht="23.25" customHeight="1">
      <c r="B31" s="19">
        <v>17</v>
      </c>
      <c r="C31" s="20" t="s">
        <v>133</v>
      </c>
      <c r="D31" s="21" t="s">
        <v>67</v>
      </c>
      <c r="E31" s="21" t="s">
        <v>91</v>
      </c>
      <c r="F31" s="21">
        <v>1993</v>
      </c>
      <c r="G31" s="22">
        <v>1</v>
      </c>
      <c r="H31" s="23">
        <f t="shared" si="0"/>
        <v>5.555555555555555</v>
      </c>
      <c r="I31" s="22">
        <v>1</v>
      </c>
      <c r="J31" s="23">
        <f t="shared" si="1"/>
        <v>5.555555555555555</v>
      </c>
      <c r="K31" s="24">
        <v>1</v>
      </c>
      <c r="L31" s="25">
        <f t="shared" si="2"/>
        <v>5.555555555555555</v>
      </c>
      <c r="M31" s="24">
        <v>1</v>
      </c>
      <c r="N31" s="25">
        <f t="shared" si="3"/>
        <v>5.2631578947368425</v>
      </c>
      <c r="O31" s="24">
        <v>1</v>
      </c>
      <c r="P31" s="25">
        <f t="shared" si="4"/>
        <v>5.555555555555555</v>
      </c>
      <c r="Q31" s="24">
        <v>1</v>
      </c>
      <c r="R31" s="25">
        <f t="shared" si="5"/>
        <v>5.2631578947368425</v>
      </c>
      <c r="S31" s="24">
        <v>1</v>
      </c>
      <c r="T31" s="26">
        <f t="shared" si="6"/>
        <v>5.882352941176471</v>
      </c>
      <c r="U31" s="24"/>
      <c r="V31" s="26">
        <f t="shared" si="7"/>
        <v>0</v>
      </c>
      <c r="W31" s="24"/>
      <c r="X31" s="26">
        <f t="shared" si="8"/>
        <v>0</v>
      </c>
      <c r="Y31" s="24">
        <v>1</v>
      </c>
      <c r="Z31" s="26">
        <f t="shared" si="9"/>
        <v>6.25</v>
      </c>
      <c r="AA31" s="24">
        <v>1</v>
      </c>
      <c r="AB31" s="26">
        <f t="shared" si="10"/>
        <v>5.555555555555555</v>
      </c>
      <c r="AC31" s="24">
        <v>1</v>
      </c>
      <c r="AD31" s="26">
        <f t="shared" si="11"/>
        <v>5.555555555555555</v>
      </c>
      <c r="AE31" s="24">
        <v>1</v>
      </c>
      <c r="AF31" s="26">
        <f t="shared" si="12"/>
        <v>5.882352941176471</v>
      </c>
      <c r="AG31" s="24">
        <v>1</v>
      </c>
      <c r="AH31" s="26">
        <f t="shared" si="13"/>
        <v>6.666666666666667</v>
      </c>
      <c r="AI31" s="24">
        <v>1</v>
      </c>
      <c r="AJ31" s="26">
        <f t="shared" si="14"/>
        <v>8.333333333333334</v>
      </c>
      <c r="AK31" s="24">
        <v>1</v>
      </c>
      <c r="AL31" s="25">
        <f t="shared" si="15"/>
        <v>5.882352941176471</v>
      </c>
      <c r="AM31" s="24"/>
      <c r="AN31" s="25">
        <f t="shared" si="16"/>
        <v>0</v>
      </c>
      <c r="AO31" s="24"/>
      <c r="AP31" s="25">
        <f t="shared" si="17"/>
        <v>0</v>
      </c>
      <c r="AQ31" s="24"/>
      <c r="AR31" s="25">
        <f t="shared" si="18"/>
        <v>0</v>
      </c>
      <c r="AS31" s="24"/>
      <c r="AT31" s="25">
        <f t="shared" si="19"/>
        <v>0</v>
      </c>
      <c r="AU31" s="24"/>
      <c r="AV31" s="25">
        <f t="shared" si="20"/>
        <v>0</v>
      </c>
      <c r="AW31" s="24"/>
      <c r="AX31" s="25">
        <f t="shared" si="21"/>
        <v>0</v>
      </c>
      <c r="AY31" s="24"/>
      <c r="AZ31" s="25">
        <f t="shared" si="22"/>
        <v>0</v>
      </c>
      <c r="BA31" s="24"/>
      <c r="BB31" s="25">
        <f t="shared" si="23"/>
        <v>0</v>
      </c>
      <c r="BC31" s="24"/>
      <c r="BD31" s="25">
        <f t="shared" si="24"/>
        <v>0</v>
      </c>
      <c r="BE31" s="24"/>
      <c r="BF31" s="25">
        <f aca="true" t="shared" si="34" ref="BF31:BF32">IF(BE31=1,$BD$34,0)</f>
        <v>0</v>
      </c>
      <c r="BG31" s="24"/>
      <c r="BH31" s="25">
        <f t="shared" si="32"/>
        <v>0</v>
      </c>
      <c r="BI31" s="24"/>
      <c r="BJ31" s="25">
        <f t="shared" si="25"/>
        <v>0</v>
      </c>
      <c r="BK31" s="24"/>
      <c r="BL31" s="25">
        <f aca="true" t="shared" si="35" ref="BL31:BL32">IF(BK31=1,$BD$34,0)</f>
        <v>0</v>
      </c>
      <c r="BM31" s="118"/>
      <c r="BN31" s="119">
        <f t="shared" si="26"/>
        <v>0</v>
      </c>
      <c r="BO31" s="22">
        <f t="shared" si="33"/>
        <v>14</v>
      </c>
      <c r="BP31" s="23">
        <f t="shared" si="28"/>
        <v>82.75670794633645</v>
      </c>
      <c r="BQ31" s="71"/>
      <c r="BR31" s="78"/>
      <c r="BS31" s="120"/>
    </row>
    <row r="32" spans="2:71" ht="23.25" customHeight="1">
      <c r="B32" s="19">
        <v>18</v>
      </c>
      <c r="C32" s="20" t="s">
        <v>134</v>
      </c>
      <c r="D32" s="19" t="s">
        <v>36</v>
      </c>
      <c r="E32" s="21">
        <v>1</v>
      </c>
      <c r="F32" s="21">
        <v>1988</v>
      </c>
      <c r="G32" s="22">
        <v>1</v>
      </c>
      <c r="H32" s="23">
        <f t="shared" si="0"/>
        <v>5.555555555555555</v>
      </c>
      <c r="I32" s="22">
        <v>1</v>
      </c>
      <c r="J32" s="23">
        <f t="shared" si="1"/>
        <v>5.555555555555555</v>
      </c>
      <c r="K32" s="24">
        <v>1</v>
      </c>
      <c r="L32" s="25">
        <f t="shared" si="2"/>
        <v>5.555555555555555</v>
      </c>
      <c r="M32" s="24">
        <v>1</v>
      </c>
      <c r="N32" s="25">
        <f t="shared" si="3"/>
        <v>5.2631578947368425</v>
      </c>
      <c r="O32" s="24">
        <v>1</v>
      </c>
      <c r="P32" s="25">
        <f t="shared" si="4"/>
        <v>5.555555555555555</v>
      </c>
      <c r="Q32" s="24">
        <v>1</v>
      </c>
      <c r="R32" s="25">
        <f t="shared" si="5"/>
        <v>5.2631578947368425</v>
      </c>
      <c r="S32" s="24">
        <v>1</v>
      </c>
      <c r="T32" s="26">
        <f t="shared" si="6"/>
        <v>5.882352941176471</v>
      </c>
      <c r="U32" s="24">
        <v>1</v>
      </c>
      <c r="V32" s="26">
        <f t="shared" si="7"/>
        <v>7.142857142857143</v>
      </c>
      <c r="W32" s="24"/>
      <c r="X32" s="26">
        <f t="shared" si="8"/>
        <v>0</v>
      </c>
      <c r="Y32" s="24">
        <v>1</v>
      </c>
      <c r="Z32" s="26">
        <f t="shared" si="9"/>
        <v>6.25</v>
      </c>
      <c r="AA32" s="24">
        <v>1</v>
      </c>
      <c r="AB32" s="26">
        <f t="shared" si="10"/>
        <v>5.555555555555555</v>
      </c>
      <c r="AC32" s="24"/>
      <c r="AD32" s="26">
        <f t="shared" si="11"/>
        <v>0</v>
      </c>
      <c r="AE32" s="24"/>
      <c r="AF32" s="26">
        <f t="shared" si="12"/>
        <v>0</v>
      </c>
      <c r="AG32" s="24"/>
      <c r="AH32" s="26">
        <f t="shared" si="13"/>
        <v>0</v>
      </c>
      <c r="AI32" s="24"/>
      <c r="AJ32" s="26">
        <f t="shared" si="14"/>
        <v>0</v>
      </c>
      <c r="AK32" s="24"/>
      <c r="AL32" s="25">
        <f t="shared" si="15"/>
        <v>0</v>
      </c>
      <c r="AM32" s="24"/>
      <c r="AN32" s="25">
        <f t="shared" si="16"/>
        <v>0</v>
      </c>
      <c r="AO32" s="24"/>
      <c r="AP32" s="25">
        <f t="shared" si="17"/>
        <v>0</v>
      </c>
      <c r="AQ32" s="24"/>
      <c r="AR32" s="25">
        <f t="shared" si="18"/>
        <v>0</v>
      </c>
      <c r="AS32" s="24"/>
      <c r="AT32" s="25">
        <f t="shared" si="19"/>
        <v>0</v>
      </c>
      <c r="AU32" s="24"/>
      <c r="AV32" s="25">
        <f t="shared" si="20"/>
        <v>0</v>
      </c>
      <c r="AW32" s="24"/>
      <c r="AX32" s="25">
        <f t="shared" si="21"/>
        <v>0</v>
      </c>
      <c r="AY32" s="24"/>
      <c r="AZ32" s="25">
        <f t="shared" si="22"/>
        <v>0</v>
      </c>
      <c r="BA32" s="24"/>
      <c r="BB32" s="25">
        <f t="shared" si="23"/>
        <v>0</v>
      </c>
      <c r="BC32" s="24"/>
      <c r="BD32" s="25">
        <f t="shared" si="24"/>
        <v>0</v>
      </c>
      <c r="BE32" s="24"/>
      <c r="BF32" s="25">
        <f t="shared" si="34"/>
        <v>0</v>
      </c>
      <c r="BG32" s="24"/>
      <c r="BH32" s="25">
        <f t="shared" si="32"/>
        <v>0</v>
      </c>
      <c r="BI32" s="24"/>
      <c r="BJ32" s="25">
        <f t="shared" si="25"/>
        <v>0</v>
      </c>
      <c r="BK32" s="24"/>
      <c r="BL32" s="25">
        <f t="shared" si="35"/>
        <v>0</v>
      </c>
      <c r="BM32" s="118"/>
      <c r="BN32" s="119">
        <f t="shared" si="26"/>
        <v>0</v>
      </c>
      <c r="BO32" s="22">
        <f t="shared" si="33"/>
        <v>10</v>
      </c>
      <c r="BP32" s="23">
        <f t="shared" si="28"/>
        <v>57.57930365128508</v>
      </c>
      <c r="BQ32" s="71"/>
      <c r="BR32" s="78"/>
      <c r="BS32" s="120"/>
    </row>
    <row r="33" spans="2:71" ht="23.25" customHeight="1">
      <c r="B33" s="19">
        <v>19</v>
      </c>
      <c r="C33" s="20" t="s">
        <v>135</v>
      </c>
      <c r="D33" s="21" t="s">
        <v>46</v>
      </c>
      <c r="E33" s="21" t="s">
        <v>122</v>
      </c>
      <c r="F33" s="21">
        <v>2001</v>
      </c>
      <c r="G33" s="22"/>
      <c r="H33" s="23">
        <f t="shared" si="0"/>
        <v>0</v>
      </c>
      <c r="I33" s="22"/>
      <c r="J33" s="23">
        <f t="shared" si="1"/>
        <v>0</v>
      </c>
      <c r="K33" s="24"/>
      <c r="L33" s="25">
        <f t="shared" si="2"/>
        <v>0</v>
      </c>
      <c r="M33" s="24">
        <v>1</v>
      </c>
      <c r="N33" s="25">
        <f t="shared" si="3"/>
        <v>5.2631578947368425</v>
      </c>
      <c r="O33" s="24"/>
      <c r="P33" s="25">
        <f t="shared" si="4"/>
        <v>0</v>
      </c>
      <c r="Q33" s="24">
        <v>1</v>
      </c>
      <c r="R33" s="25">
        <f t="shared" si="5"/>
        <v>5.2631578947368425</v>
      </c>
      <c r="S33" s="24"/>
      <c r="T33" s="26">
        <f t="shared" si="6"/>
        <v>0</v>
      </c>
      <c r="U33" s="24"/>
      <c r="V33" s="26">
        <f t="shared" si="7"/>
        <v>0</v>
      </c>
      <c r="W33" s="24"/>
      <c r="X33" s="26">
        <f t="shared" si="8"/>
        <v>0</v>
      </c>
      <c r="Y33" s="24"/>
      <c r="Z33" s="26">
        <f t="shared" si="9"/>
        <v>0</v>
      </c>
      <c r="AA33" s="24"/>
      <c r="AB33" s="26">
        <f t="shared" si="10"/>
        <v>0</v>
      </c>
      <c r="AC33" s="24">
        <v>1</v>
      </c>
      <c r="AD33" s="26">
        <f t="shared" si="11"/>
        <v>5.555555555555555</v>
      </c>
      <c r="AE33" s="24"/>
      <c r="AF33" s="26">
        <f t="shared" si="12"/>
        <v>0</v>
      </c>
      <c r="AG33" s="24"/>
      <c r="AH33" s="26">
        <f t="shared" si="13"/>
        <v>0</v>
      </c>
      <c r="AI33" s="24"/>
      <c r="AJ33" s="26">
        <f t="shared" si="14"/>
        <v>0</v>
      </c>
      <c r="AK33" s="24"/>
      <c r="AL33" s="25">
        <f t="shared" si="15"/>
        <v>0</v>
      </c>
      <c r="AM33" s="24"/>
      <c r="AN33" s="25">
        <f t="shared" si="16"/>
        <v>0</v>
      </c>
      <c r="AO33" s="24"/>
      <c r="AP33" s="25">
        <f t="shared" si="17"/>
        <v>0</v>
      </c>
      <c r="AQ33" s="24"/>
      <c r="AR33" s="25">
        <f t="shared" si="18"/>
        <v>0</v>
      </c>
      <c r="AS33" s="24"/>
      <c r="AT33" s="25">
        <f t="shared" si="19"/>
        <v>0</v>
      </c>
      <c r="AU33" s="24"/>
      <c r="AV33" s="25">
        <f t="shared" si="20"/>
        <v>0</v>
      </c>
      <c r="AW33" s="24"/>
      <c r="AX33" s="25">
        <f t="shared" si="21"/>
        <v>0</v>
      </c>
      <c r="AY33" s="24"/>
      <c r="AZ33" s="25">
        <f t="shared" si="22"/>
        <v>0</v>
      </c>
      <c r="BA33" s="24"/>
      <c r="BB33" s="25">
        <f t="shared" si="23"/>
        <v>0</v>
      </c>
      <c r="BC33" s="24"/>
      <c r="BD33" s="25">
        <f t="shared" si="24"/>
        <v>0</v>
      </c>
      <c r="BE33" s="24">
        <v>1</v>
      </c>
      <c r="BF33" s="25">
        <v>5.58</v>
      </c>
      <c r="BG33" s="24"/>
      <c r="BH33" s="25">
        <f t="shared" si="32"/>
        <v>0</v>
      </c>
      <c r="BI33" s="24"/>
      <c r="BJ33" s="25">
        <f t="shared" si="25"/>
        <v>0</v>
      </c>
      <c r="BK33" s="24">
        <v>1</v>
      </c>
      <c r="BL33" s="25">
        <v>5.88</v>
      </c>
      <c r="BM33" s="118"/>
      <c r="BN33" s="119">
        <f t="shared" si="26"/>
        <v>0</v>
      </c>
      <c r="BO33" s="22">
        <f t="shared" si="33"/>
        <v>5</v>
      </c>
      <c r="BP33" s="23">
        <f t="shared" si="28"/>
        <v>27.541871345029243</v>
      </c>
      <c r="BQ33" s="71"/>
      <c r="BR33" s="78"/>
      <c r="BS33" s="120"/>
    </row>
    <row r="34" spans="2:71" ht="28.5" customHeight="1" hidden="1">
      <c r="B34" s="35"/>
      <c r="C34" s="35"/>
      <c r="D34" s="36"/>
      <c r="E34" s="36"/>
      <c r="F34" s="36"/>
      <c r="G34" s="82">
        <f>SUM(G15:G33)</f>
        <v>18</v>
      </c>
      <c r="H34" s="83">
        <f>100/G34</f>
        <v>5.555555555555555</v>
      </c>
      <c r="I34" s="82">
        <f>SUM(I15:I33)</f>
        <v>18</v>
      </c>
      <c r="J34" s="83">
        <f>100/I34</f>
        <v>5.555555555555555</v>
      </c>
      <c r="K34" s="82">
        <f>SUM(K15:K33)</f>
        <v>18</v>
      </c>
      <c r="L34" s="83">
        <f>100/K34</f>
        <v>5.555555555555555</v>
      </c>
      <c r="M34" s="82">
        <f>SUM(M15:M33)</f>
        <v>19</v>
      </c>
      <c r="N34" s="83">
        <f>100/M34</f>
        <v>5.2631578947368425</v>
      </c>
      <c r="O34" s="82">
        <f>SUM(O15:O33)</f>
        <v>18</v>
      </c>
      <c r="P34" s="83">
        <f>100/O34</f>
        <v>5.555555555555555</v>
      </c>
      <c r="Q34" s="82">
        <f>SUM(Q15:Q33)</f>
        <v>19</v>
      </c>
      <c r="R34" s="83">
        <f>100/Q34</f>
        <v>5.2631578947368425</v>
      </c>
      <c r="S34" s="82">
        <f>SUM(S15:S33)</f>
        <v>17</v>
      </c>
      <c r="T34" s="83">
        <f>100/S34</f>
        <v>5.882352941176471</v>
      </c>
      <c r="U34" s="82">
        <f>SUM(U15:U33)</f>
        <v>14</v>
      </c>
      <c r="V34" s="83">
        <f>100/U34</f>
        <v>7.142857142857143</v>
      </c>
      <c r="W34" s="82">
        <f>SUM(W15:W33)</f>
        <v>9</v>
      </c>
      <c r="X34" s="83">
        <f>100/W34</f>
        <v>11.11111111111111</v>
      </c>
      <c r="Y34" s="82">
        <f>SUM(Y15:Y33)</f>
        <v>16</v>
      </c>
      <c r="Z34" s="83">
        <f>100/Y34</f>
        <v>6.25</v>
      </c>
      <c r="AA34" s="82">
        <f>SUM(AA15:AA33)</f>
        <v>18</v>
      </c>
      <c r="AB34" s="83">
        <f>100/AA34</f>
        <v>5.555555555555555</v>
      </c>
      <c r="AC34" s="82">
        <f>SUM(AC15:AC33)</f>
        <v>18</v>
      </c>
      <c r="AD34" s="83">
        <f>100/AC34</f>
        <v>5.555555555555555</v>
      </c>
      <c r="AE34" s="82">
        <f>SUM(AE15:AE33)</f>
        <v>17</v>
      </c>
      <c r="AF34" s="83">
        <f>100/AE34</f>
        <v>5.882352941176471</v>
      </c>
      <c r="AG34" s="82">
        <f>SUM(AG15:AG33)</f>
        <v>15</v>
      </c>
      <c r="AH34" s="83">
        <f>100/AG34</f>
        <v>6.666666666666667</v>
      </c>
      <c r="AI34" s="82">
        <f>SUM(AI15:AI33)</f>
        <v>12</v>
      </c>
      <c r="AJ34" s="83">
        <f>100/AI34</f>
        <v>8.333333333333334</v>
      </c>
      <c r="AK34" s="82">
        <f>SUM(AK15:AK33)</f>
        <v>17</v>
      </c>
      <c r="AL34" s="83">
        <f>100/AK34</f>
        <v>5.882352941176471</v>
      </c>
      <c r="AM34" s="82">
        <f>SUM(AM15:AM33)</f>
        <v>3</v>
      </c>
      <c r="AN34" s="83">
        <f>100/AM34</f>
        <v>33.333333333333336</v>
      </c>
      <c r="AO34" s="82">
        <f>SUM(AO15:AO33)</f>
        <v>12</v>
      </c>
      <c r="AP34" s="83">
        <f>100/AO34</f>
        <v>8.333333333333334</v>
      </c>
      <c r="AQ34" s="82">
        <f>SUM(AQ15:AQ33)</f>
        <v>1</v>
      </c>
      <c r="AR34" s="83">
        <f>100/AQ34</f>
        <v>100</v>
      </c>
      <c r="AS34" s="82">
        <f>SUM(AS15:AS33)</f>
        <v>15</v>
      </c>
      <c r="AT34" s="83">
        <f>100/AS34</f>
        <v>6.666666666666667</v>
      </c>
      <c r="AU34" s="82">
        <f>SUM(AU15:AU33)</f>
        <v>16</v>
      </c>
      <c r="AV34" s="83">
        <f>100/AU34</f>
        <v>6.25</v>
      </c>
      <c r="AW34" s="82">
        <f>SUM(AW15:AW33)</f>
        <v>16</v>
      </c>
      <c r="AX34" s="83">
        <f>100/AW34</f>
        <v>6.25</v>
      </c>
      <c r="AY34" s="82">
        <f>SUM(AY15:AY33)</f>
        <v>16</v>
      </c>
      <c r="AZ34" s="83">
        <f>100/AY34</f>
        <v>6.25</v>
      </c>
      <c r="BA34" s="82">
        <f>SUM(BA15:BA33)</f>
        <v>16</v>
      </c>
      <c r="BB34" s="83">
        <f>100/BA34</f>
        <v>6.25</v>
      </c>
      <c r="BC34" s="82">
        <f>SUM(BC15:BC33)</f>
        <v>16</v>
      </c>
      <c r="BD34" s="83">
        <f>100/BC34</f>
        <v>6.25</v>
      </c>
      <c r="BE34" s="82">
        <f>SUM(BE15:BE33)</f>
        <v>17</v>
      </c>
      <c r="BF34" s="83">
        <f>100/BE34</f>
        <v>5.882352941176471</v>
      </c>
      <c r="BG34" s="82">
        <f>SUM(BG15:BG33)</f>
        <v>9</v>
      </c>
      <c r="BH34" s="83">
        <f>100/BG34</f>
        <v>11.11111111111111</v>
      </c>
      <c r="BI34" s="82">
        <f>SUM(BI15:BI33)</f>
        <v>16</v>
      </c>
      <c r="BJ34" s="83">
        <f>100/BI34</f>
        <v>6.25</v>
      </c>
      <c r="BK34" s="82">
        <f>SUM(BK15:BK33)</f>
        <v>17</v>
      </c>
      <c r="BL34" s="83">
        <f>100/BK34</f>
        <v>5.882352941176471</v>
      </c>
      <c r="BM34" s="82">
        <f>SUM(BM15:BM33)</f>
        <v>0</v>
      </c>
      <c r="BN34" s="83" t="e">
        <f>100/BM34</f>
        <v>#DIV/0!</v>
      </c>
      <c r="BO34" s="82">
        <f>SUM(BO15:BO33)</f>
        <v>433</v>
      </c>
      <c r="BP34" s="83">
        <f>SUM(BP15:BP33)</f>
        <v>2894.8100000000004</v>
      </c>
      <c r="BQ34" s="84"/>
      <c r="BR34" s="121"/>
      <c r="BS34" s="122"/>
    </row>
    <row r="35" spans="4:6" ht="15">
      <c r="D35"/>
      <c r="E35"/>
      <c r="F35"/>
    </row>
    <row r="36" spans="4:19" ht="22.5">
      <c r="D36" s="62"/>
      <c r="E36" s="62"/>
      <c r="F36" s="62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3"/>
      <c r="R36" s="62"/>
      <c r="S36" s="64"/>
    </row>
    <row r="37" spans="3:6" ht="21" customHeight="1">
      <c r="C37" s="65" t="s">
        <v>50</v>
      </c>
      <c r="D37" s="65"/>
      <c r="E37" s="65"/>
      <c r="F37" s="66"/>
    </row>
    <row r="38" spans="3:6" ht="21" customHeight="1">
      <c r="C38" s="67"/>
      <c r="D38" s="67"/>
      <c r="E38" s="67"/>
      <c r="F38" s="68"/>
    </row>
    <row r="39" spans="3:19" ht="21" customHeight="1">
      <c r="C39" s="67"/>
      <c r="D39" s="67"/>
      <c r="E39" s="67"/>
      <c r="F39" s="68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3"/>
      <c r="R39" s="62"/>
      <c r="S39" s="64"/>
    </row>
    <row r="40" spans="3:6" ht="21" customHeight="1">
      <c r="C40" s="65" t="s">
        <v>51</v>
      </c>
      <c r="D40" s="65"/>
      <c r="E40" s="65"/>
      <c r="F40" s="66"/>
    </row>
  </sheetData>
  <sheetProtection selectLockedCells="1" selectUnlockedCells="1"/>
  <mergeCells count="45">
    <mergeCell ref="B1:BZ1"/>
    <mergeCell ref="B7:CA7"/>
    <mergeCell ref="B8:CA8"/>
    <mergeCell ref="B12:B14"/>
    <mergeCell ref="C12:C14"/>
    <mergeCell ref="D12:D14"/>
    <mergeCell ref="E12:E14"/>
    <mergeCell ref="F12:F14"/>
    <mergeCell ref="G12:BN12"/>
    <mergeCell ref="BO12:BO14"/>
    <mergeCell ref="BP12:BP14"/>
    <mergeCell ref="BQ12:BQ14"/>
    <mergeCell ref="BR12:BS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18:B19"/>
    <mergeCell ref="B20:B21"/>
  </mergeCells>
  <printOptions horizontalCentered="1"/>
  <pageMargins left="0.39375" right="0.39375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9"/>
  <sheetViews>
    <sheetView zoomScale="75" zoomScaleNormal="75" workbookViewId="0" topLeftCell="A1">
      <selection activeCell="B8" sqref="B8"/>
    </sheetView>
  </sheetViews>
  <sheetFormatPr defaultColWidth="9.140625" defaultRowHeight="8.25" customHeight="1"/>
  <cols>
    <col min="1" max="1" width="4.7109375" style="0" customWidth="1"/>
    <col min="2" max="2" width="7.57421875" style="0" customWidth="1"/>
    <col min="3" max="3" width="26.7109375" style="0" customWidth="1"/>
    <col min="4" max="4" width="33.140625" style="1" customWidth="1"/>
    <col min="5" max="5" width="9.140625" style="1" customWidth="1"/>
    <col min="6" max="6" width="9.00390625" style="1" customWidth="1"/>
    <col min="7" max="7" width="0" style="0" hidden="1" customWidth="1"/>
    <col min="8" max="8" width="7.00390625" style="0" customWidth="1"/>
    <col min="9" max="9" width="0" style="0" hidden="1" customWidth="1"/>
    <col min="10" max="10" width="7.00390625" style="0" customWidth="1"/>
    <col min="11" max="11" width="0" style="0" hidden="1" customWidth="1"/>
    <col min="12" max="12" width="7.00390625" style="0" customWidth="1"/>
    <col min="13" max="13" width="0" style="0" hidden="1" customWidth="1"/>
    <col min="14" max="14" width="7.00390625" style="0" customWidth="1"/>
    <col min="15" max="15" width="0" style="0" hidden="1" customWidth="1"/>
    <col min="16" max="16" width="7.00390625" style="0" customWidth="1"/>
    <col min="17" max="17" width="0" style="0" hidden="1" customWidth="1"/>
    <col min="18" max="18" width="7.00390625" style="0" customWidth="1"/>
    <col min="19" max="19" width="0" style="0" hidden="1" customWidth="1"/>
    <col min="20" max="20" width="7.421875" style="0" customWidth="1"/>
    <col min="21" max="21" width="0" style="0" hidden="1" customWidth="1"/>
    <col min="22" max="22" width="8.00390625" style="0" customWidth="1"/>
    <col min="23" max="23" width="0" style="0" hidden="1" customWidth="1"/>
    <col min="25" max="25" width="0" style="0" hidden="1" customWidth="1"/>
    <col min="26" max="26" width="7.57421875" style="0" customWidth="1"/>
    <col min="27" max="27" width="0" style="0" hidden="1" customWidth="1"/>
    <col min="28" max="28" width="7.00390625" style="0" customWidth="1"/>
    <col min="29" max="29" width="0" style="0" hidden="1" customWidth="1"/>
    <col min="30" max="30" width="7.57421875" style="0" customWidth="1"/>
    <col min="31" max="31" width="0" style="0" hidden="1" customWidth="1"/>
    <col min="32" max="32" width="7.00390625" style="0" customWidth="1"/>
    <col min="33" max="33" width="0" style="0" hidden="1" customWidth="1"/>
    <col min="34" max="34" width="8.57421875" style="0" customWidth="1"/>
    <col min="35" max="35" width="0" style="0" hidden="1" customWidth="1"/>
    <col min="36" max="36" width="7.421875" style="0" customWidth="1"/>
    <col min="37" max="37" width="0" style="0" hidden="1" customWidth="1"/>
    <col min="38" max="38" width="7.00390625" style="0" customWidth="1"/>
    <col min="39" max="39" width="0" style="0" hidden="1" customWidth="1"/>
    <col min="40" max="40" width="8.8515625" style="0" customWidth="1"/>
    <col min="41" max="41" width="0" style="0" hidden="1" customWidth="1"/>
    <col min="42" max="42" width="9.7109375" style="0" customWidth="1"/>
    <col min="43" max="43" width="0" style="0" hidden="1" customWidth="1"/>
    <col min="44" max="44" width="7.00390625" style="0" customWidth="1"/>
    <col min="45" max="45" width="0" style="0" hidden="1" customWidth="1"/>
    <col min="46" max="46" width="7.57421875" style="0" customWidth="1"/>
    <col min="47" max="47" width="0" style="0" hidden="1" customWidth="1"/>
    <col min="48" max="48" width="7.00390625" style="0" customWidth="1"/>
    <col min="49" max="49" width="0" style="0" hidden="1" customWidth="1"/>
    <col min="51" max="51" width="0" style="0" hidden="1" customWidth="1"/>
    <col min="52" max="52" width="7.00390625" style="0" customWidth="1"/>
    <col min="53" max="53" width="0" style="0" hidden="1" customWidth="1"/>
    <col min="54" max="54" width="7.00390625" style="0" customWidth="1"/>
    <col min="55" max="55" width="0" style="0" hidden="1" customWidth="1"/>
    <col min="56" max="56" width="8.57421875" style="0" customWidth="1"/>
    <col min="57" max="57" width="0" style="0" hidden="1" customWidth="1"/>
    <col min="58" max="58" width="7.00390625" style="0" customWidth="1"/>
    <col min="59" max="59" width="0" style="0" hidden="1" customWidth="1"/>
    <col min="60" max="60" width="8.421875" style="0" customWidth="1"/>
    <col min="61" max="61" width="0" style="0" hidden="1" customWidth="1"/>
    <col min="63" max="63" width="0" style="0" hidden="1" customWidth="1"/>
    <col min="64" max="64" width="7.00390625" style="0" customWidth="1"/>
    <col min="65" max="66" width="0" style="0" hidden="1" customWidth="1"/>
    <col min="67" max="67" width="7.57421875" style="0" customWidth="1"/>
    <col min="68" max="68" width="9.28125" style="0" customWidth="1"/>
    <col min="69" max="69" width="0" style="2" hidden="1" customWidth="1"/>
    <col min="70" max="70" width="8.57421875" style="0" customWidth="1"/>
    <col min="71" max="71" width="10.140625" style="0" customWidth="1"/>
    <col min="72" max="72" width="8.7109375" style="0" customWidth="1"/>
    <col min="73" max="73" width="4.00390625" style="0" customWidth="1"/>
    <col min="74" max="79" width="8.7109375" style="0" customWidth="1"/>
    <col min="80" max="16384" width="9.140625" style="86" customWidth="1"/>
  </cols>
  <sheetData>
    <row r="1" spans="2:79" ht="23.2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1"/>
    </row>
    <row r="2" spans="2:79" ht="23.25"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1"/>
    </row>
    <row r="3" spans="2:79" ht="23.25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1"/>
    </row>
    <row r="4" spans="2:79" ht="23.25"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1"/>
    </row>
    <row r="5" spans="2:79" ht="23.25"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1"/>
    </row>
    <row r="6" spans="2:79" ht="23.25"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1"/>
    </row>
    <row r="7" spans="1:79" ht="23.25">
      <c r="A7" s="87" t="s">
        <v>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8"/>
      <c r="BW7" s="88"/>
      <c r="BX7" s="88"/>
      <c r="BY7" s="88"/>
      <c r="BZ7" s="88"/>
      <c r="CA7" s="88"/>
    </row>
    <row r="8" spans="2:79" ht="31.5" customHeight="1">
      <c r="B8" s="89" t="s">
        <v>136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</row>
    <row r="9" spans="2:69" ht="23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4:69" ht="23.25">
      <c r="D10"/>
      <c r="E10"/>
      <c r="F10"/>
      <c r="BQ10"/>
    </row>
    <row r="11" spans="4:69" ht="24">
      <c r="D11"/>
      <c r="E11"/>
      <c r="F11"/>
      <c r="BQ11"/>
    </row>
    <row r="12" spans="2:73" ht="26.25" customHeight="1">
      <c r="B12" s="17" t="s">
        <v>86</v>
      </c>
      <c r="C12" s="10" t="s">
        <v>4</v>
      </c>
      <c r="D12" s="10" t="s">
        <v>5</v>
      </c>
      <c r="E12" s="10" t="s">
        <v>87</v>
      </c>
      <c r="F12" s="10" t="s">
        <v>6</v>
      </c>
      <c r="G12" s="11" t="s">
        <v>7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2" t="s">
        <v>8</v>
      </c>
      <c r="BP12" s="12" t="s">
        <v>9</v>
      </c>
      <c r="BQ12" s="90" t="s">
        <v>10</v>
      </c>
      <c r="BR12" s="17" t="s">
        <v>13</v>
      </c>
      <c r="BS12" s="17"/>
      <c r="BT12" s="123"/>
      <c r="BU12" s="123"/>
    </row>
    <row r="13" spans="2:73" ht="23.25">
      <c r="B13" s="17"/>
      <c r="C13" s="10"/>
      <c r="D13" s="10"/>
      <c r="E13" s="10"/>
      <c r="F13" s="10"/>
      <c r="G13" s="17">
        <v>1</v>
      </c>
      <c r="H13" s="17"/>
      <c r="I13" s="17">
        <v>2</v>
      </c>
      <c r="J13" s="17"/>
      <c r="K13" s="17">
        <v>3</v>
      </c>
      <c r="L13" s="17"/>
      <c r="M13" s="17">
        <v>4</v>
      </c>
      <c r="N13" s="17"/>
      <c r="O13" s="17">
        <v>5</v>
      </c>
      <c r="P13" s="17"/>
      <c r="Q13" s="17">
        <v>6</v>
      </c>
      <c r="R13" s="17"/>
      <c r="S13" s="17">
        <v>7</v>
      </c>
      <c r="T13" s="17"/>
      <c r="U13" s="17">
        <v>8</v>
      </c>
      <c r="V13" s="17"/>
      <c r="W13" s="17">
        <v>9</v>
      </c>
      <c r="X13" s="17"/>
      <c r="Y13" s="17">
        <v>10</v>
      </c>
      <c r="Z13" s="17"/>
      <c r="AA13" s="17">
        <v>11</v>
      </c>
      <c r="AB13" s="17"/>
      <c r="AC13" s="17">
        <v>12</v>
      </c>
      <c r="AD13" s="17"/>
      <c r="AE13" s="17">
        <v>17</v>
      </c>
      <c r="AF13" s="17"/>
      <c r="AG13" s="17">
        <v>18</v>
      </c>
      <c r="AH13" s="17"/>
      <c r="AI13" s="17">
        <v>19</v>
      </c>
      <c r="AJ13" s="17"/>
      <c r="AK13" s="17">
        <v>20</v>
      </c>
      <c r="AL13" s="17"/>
      <c r="AM13" s="17">
        <v>21</v>
      </c>
      <c r="AN13" s="17"/>
      <c r="AO13" s="17">
        <v>22</v>
      </c>
      <c r="AP13" s="17"/>
      <c r="AQ13" s="17">
        <v>23</v>
      </c>
      <c r="AR13" s="17"/>
      <c r="AS13" s="17">
        <v>24</v>
      </c>
      <c r="AT13" s="17"/>
      <c r="AU13" s="17">
        <v>25</v>
      </c>
      <c r="AV13" s="17"/>
      <c r="AW13" s="17">
        <v>26</v>
      </c>
      <c r="AX13" s="17"/>
      <c r="AY13" s="17">
        <v>27</v>
      </c>
      <c r="AZ13" s="17"/>
      <c r="BA13" s="17">
        <v>28</v>
      </c>
      <c r="BB13" s="17"/>
      <c r="BC13" s="17">
        <v>29</v>
      </c>
      <c r="BD13" s="17"/>
      <c r="BE13" s="17">
        <v>30</v>
      </c>
      <c r="BF13" s="17"/>
      <c r="BG13" s="17">
        <v>31</v>
      </c>
      <c r="BH13" s="17"/>
      <c r="BI13" s="17">
        <v>32</v>
      </c>
      <c r="BJ13" s="17"/>
      <c r="BK13" s="17">
        <v>33</v>
      </c>
      <c r="BL13" s="17"/>
      <c r="BM13" s="92">
        <v>34</v>
      </c>
      <c r="BN13" s="92"/>
      <c r="BO13" s="12"/>
      <c r="BP13" s="12"/>
      <c r="BQ13" s="90"/>
      <c r="BR13" s="17"/>
      <c r="BS13" s="17"/>
      <c r="BT13" s="123"/>
      <c r="BU13" s="123"/>
    </row>
    <row r="14" spans="2:73" ht="45.75" customHeight="1">
      <c r="B14" s="17"/>
      <c r="C14" s="10"/>
      <c r="D14" s="10"/>
      <c r="E14" s="10"/>
      <c r="F14" s="10"/>
      <c r="G14" s="18" t="s">
        <v>14</v>
      </c>
      <c r="H14" s="18" t="s">
        <v>15</v>
      </c>
      <c r="I14" s="18" t="s">
        <v>14</v>
      </c>
      <c r="J14" s="18" t="s">
        <v>15</v>
      </c>
      <c r="K14" s="18" t="s">
        <v>14</v>
      </c>
      <c r="L14" s="18" t="s">
        <v>15</v>
      </c>
      <c r="M14" s="18" t="s">
        <v>14</v>
      </c>
      <c r="N14" s="18" t="s">
        <v>15</v>
      </c>
      <c r="O14" s="18" t="s">
        <v>14</v>
      </c>
      <c r="P14" s="18" t="s">
        <v>15</v>
      </c>
      <c r="Q14" s="18" t="s">
        <v>14</v>
      </c>
      <c r="R14" s="18" t="s">
        <v>15</v>
      </c>
      <c r="S14" s="18" t="s">
        <v>14</v>
      </c>
      <c r="T14" s="18" t="s">
        <v>15</v>
      </c>
      <c r="U14" s="18" t="s">
        <v>14</v>
      </c>
      <c r="V14" s="18" t="s">
        <v>15</v>
      </c>
      <c r="W14" s="18" t="s">
        <v>14</v>
      </c>
      <c r="X14" s="18" t="s">
        <v>15</v>
      </c>
      <c r="Y14" s="18" t="s">
        <v>14</v>
      </c>
      <c r="Z14" s="18" t="s">
        <v>15</v>
      </c>
      <c r="AA14" s="18" t="s">
        <v>14</v>
      </c>
      <c r="AB14" s="18" t="s">
        <v>15</v>
      </c>
      <c r="AC14" s="18" t="s">
        <v>14</v>
      </c>
      <c r="AD14" s="18" t="s">
        <v>15</v>
      </c>
      <c r="AE14" s="18" t="s">
        <v>14</v>
      </c>
      <c r="AF14" s="18" t="s">
        <v>15</v>
      </c>
      <c r="AG14" s="18" t="s">
        <v>14</v>
      </c>
      <c r="AH14" s="18" t="s">
        <v>15</v>
      </c>
      <c r="AI14" s="18" t="s">
        <v>14</v>
      </c>
      <c r="AJ14" s="18" t="s">
        <v>15</v>
      </c>
      <c r="AK14" s="18" t="s">
        <v>14</v>
      </c>
      <c r="AL14" s="18" t="s">
        <v>15</v>
      </c>
      <c r="AM14" s="18" t="s">
        <v>14</v>
      </c>
      <c r="AN14" s="18" t="s">
        <v>15</v>
      </c>
      <c r="AO14" s="18" t="s">
        <v>14</v>
      </c>
      <c r="AP14" s="18" t="s">
        <v>15</v>
      </c>
      <c r="AQ14" s="18" t="s">
        <v>14</v>
      </c>
      <c r="AR14" s="18" t="s">
        <v>15</v>
      </c>
      <c r="AS14" s="18" t="s">
        <v>14</v>
      </c>
      <c r="AT14" s="18" t="s">
        <v>15</v>
      </c>
      <c r="AU14" s="18" t="s">
        <v>14</v>
      </c>
      <c r="AV14" s="18" t="s">
        <v>15</v>
      </c>
      <c r="AW14" s="18" t="s">
        <v>14</v>
      </c>
      <c r="AX14" s="18" t="s">
        <v>15</v>
      </c>
      <c r="AY14" s="18" t="s">
        <v>14</v>
      </c>
      <c r="AZ14" s="18" t="s">
        <v>15</v>
      </c>
      <c r="BA14" s="18" t="s">
        <v>14</v>
      </c>
      <c r="BB14" s="18" t="s">
        <v>15</v>
      </c>
      <c r="BC14" s="18" t="s">
        <v>14</v>
      </c>
      <c r="BD14" s="18" t="s">
        <v>15</v>
      </c>
      <c r="BE14" s="18" t="s">
        <v>14</v>
      </c>
      <c r="BF14" s="18" t="s">
        <v>15</v>
      </c>
      <c r="BG14" s="18" t="s">
        <v>14</v>
      </c>
      <c r="BH14" s="18" t="s">
        <v>15</v>
      </c>
      <c r="BI14" s="18" t="s">
        <v>14</v>
      </c>
      <c r="BJ14" s="18" t="s">
        <v>15</v>
      </c>
      <c r="BK14" s="18" t="s">
        <v>14</v>
      </c>
      <c r="BL14" s="18" t="s">
        <v>15</v>
      </c>
      <c r="BM14" s="93" t="s">
        <v>14</v>
      </c>
      <c r="BN14" s="93" t="s">
        <v>15</v>
      </c>
      <c r="BO14" s="12"/>
      <c r="BP14" s="12"/>
      <c r="BQ14" s="90"/>
      <c r="BR14" s="17" t="s">
        <v>14</v>
      </c>
      <c r="BS14" s="91" t="s">
        <v>16</v>
      </c>
      <c r="BT14" s="123"/>
      <c r="BU14" s="123"/>
    </row>
    <row r="15" spans="2:73" ht="26.25" customHeight="1">
      <c r="B15" s="19">
        <v>1</v>
      </c>
      <c r="C15" s="20" t="s">
        <v>95</v>
      </c>
      <c r="D15" s="19" t="s">
        <v>36</v>
      </c>
      <c r="E15" s="21" t="s">
        <v>96</v>
      </c>
      <c r="F15" s="21">
        <v>1997</v>
      </c>
      <c r="G15" s="22">
        <v>1</v>
      </c>
      <c r="H15" s="23">
        <v>10</v>
      </c>
      <c r="I15" s="22">
        <v>1</v>
      </c>
      <c r="J15" s="23">
        <v>9.090909090909092</v>
      </c>
      <c r="K15" s="24">
        <v>1</v>
      </c>
      <c r="L15" s="25">
        <v>9.090909090909092</v>
      </c>
      <c r="M15" s="24">
        <v>1</v>
      </c>
      <c r="N15" s="25">
        <v>8.333333333333334</v>
      </c>
      <c r="O15" s="24">
        <v>1</v>
      </c>
      <c r="P15" s="25">
        <v>10</v>
      </c>
      <c r="Q15" s="24">
        <v>1</v>
      </c>
      <c r="R15" s="25">
        <v>9.090909090909092</v>
      </c>
      <c r="S15" s="24">
        <v>1</v>
      </c>
      <c r="T15" s="26">
        <v>11.11111111111111</v>
      </c>
      <c r="U15" s="24">
        <v>0</v>
      </c>
      <c r="V15" s="26">
        <v>0</v>
      </c>
      <c r="W15" s="24">
        <v>0</v>
      </c>
      <c r="X15" s="26">
        <v>0</v>
      </c>
      <c r="Y15" s="24">
        <v>1</v>
      </c>
      <c r="Z15" s="26">
        <v>11.11111111111111</v>
      </c>
      <c r="AA15" s="24">
        <v>1</v>
      </c>
      <c r="AB15" s="26">
        <v>9.090909090909092</v>
      </c>
      <c r="AC15" s="24">
        <v>1</v>
      </c>
      <c r="AD15" s="26">
        <v>10</v>
      </c>
      <c r="AE15" s="24">
        <v>1</v>
      </c>
      <c r="AF15" s="26">
        <v>10</v>
      </c>
      <c r="AG15" s="24"/>
      <c r="AH15" s="26">
        <v>0</v>
      </c>
      <c r="AI15" s="24"/>
      <c r="AJ15" s="26">
        <v>0</v>
      </c>
      <c r="AK15" s="24">
        <v>1</v>
      </c>
      <c r="AL15" s="25">
        <v>10</v>
      </c>
      <c r="AM15" s="24"/>
      <c r="AN15" s="25">
        <v>0</v>
      </c>
      <c r="AO15" s="24"/>
      <c r="AP15" s="25">
        <v>0</v>
      </c>
      <c r="AQ15" s="24"/>
      <c r="AR15" s="25">
        <v>0</v>
      </c>
      <c r="AS15" s="24">
        <v>1</v>
      </c>
      <c r="AT15" s="25">
        <v>12.5</v>
      </c>
      <c r="AU15" s="24">
        <v>1</v>
      </c>
      <c r="AV15" s="25">
        <v>8.333333333333334</v>
      </c>
      <c r="AW15" s="24">
        <v>1</v>
      </c>
      <c r="AX15" s="25">
        <v>8.333333333333334</v>
      </c>
      <c r="AY15" s="24">
        <v>1</v>
      </c>
      <c r="AZ15" s="25">
        <v>8.333333333333334</v>
      </c>
      <c r="BA15" s="24">
        <v>1</v>
      </c>
      <c r="BB15" s="25">
        <v>9.090909090909092</v>
      </c>
      <c r="BC15" s="24">
        <v>1</v>
      </c>
      <c r="BD15" s="25">
        <v>8.333333333333334</v>
      </c>
      <c r="BE15" s="24">
        <v>1</v>
      </c>
      <c r="BF15" s="25">
        <v>8.333333333333334</v>
      </c>
      <c r="BG15" s="24"/>
      <c r="BH15" s="25">
        <v>0</v>
      </c>
      <c r="BI15" s="24">
        <v>1</v>
      </c>
      <c r="BJ15" s="25">
        <v>12.5</v>
      </c>
      <c r="BK15" s="24">
        <v>1</v>
      </c>
      <c r="BL15" s="25">
        <v>8.333333333333334</v>
      </c>
      <c r="BM15" s="24"/>
      <c r="BN15" s="25">
        <v>0</v>
      </c>
      <c r="BO15" s="22">
        <v>21</v>
      </c>
      <c r="BP15" s="23">
        <v>201.01010101010107</v>
      </c>
      <c r="BQ15" s="97"/>
      <c r="BR15" s="30" t="s">
        <v>19</v>
      </c>
      <c r="BS15" s="30" t="s">
        <v>92</v>
      </c>
      <c r="BT15" s="124"/>
      <c r="BU15" s="124"/>
    </row>
    <row r="16" spans="2:73" ht="26.25" customHeight="1">
      <c r="B16" s="19">
        <v>2</v>
      </c>
      <c r="C16" s="20" t="s">
        <v>99</v>
      </c>
      <c r="D16" s="21" t="s">
        <v>100</v>
      </c>
      <c r="E16" s="21" t="s">
        <v>96</v>
      </c>
      <c r="F16" s="21">
        <v>2000</v>
      </c>
      <c r="G16" s="22">
        <v>1</v>
      </c>
      <c r="H16" s="23">
        <v>10</v>
      </c>
      <c r="I16" s="22">
        <v>1</v>
      </c>
      <c r="J16" s="23">
        <v>9.090909090909092</v>
      </c>
      <c r="K16" s="24">
        <v>1</v>
      </c>
      <c r="L16" s="25">
        <v>9.090909090909092</v>
      </c>
      <c r="M16" s="24">
        <v>1</v>
      </c>
      <c r="N16" s="25">
        <v>8.333333333333334</v>
      </c>
      <c r="O16" s="24">
        <v>1</v>
      </c>
      <c r="P16" s="25">
        <v>10</v>
      </c>
      <c r="Q16" s="24">
        <v>1</v>
      </c>
      <c r="R16" s="25">
        <v>9.090909090909092</v>
      </c>
      <c r="S16" s="24">
        <v>1</v>
      </c>
      <c r="T16" s="26">
        <v>11.11111111111111</v>
      </c>
      <c r="U16" s="24">
        <v>0</v>
      </c>
      <c r="V16" s="26">
        <v>0</v>
      </c>
      <c r="W16" s="24">
        <v>1</v>
      </c>
      <c r="X16" s="26">
        <v>25</v>
      </c>
      <c r="Y16" s="24">
        <v>1</v>
      </c>
      <c r="Z16" s="26">
        <v>11.11111111111111</v>
      </c>
      <c r="AA16" s="24">
        <v>1</v>
      </c>
      <c r="AB16" s="26">
        <v>9.090909090909092</v>
      </c>
      <c r="AC16" s="24">
        <v>1</v>
      </c>
      <c r="AD16" s="26">
        <v>10</v>
      </c>
      <c r="AE16" s="24">
        <v>1</v>
      </c>
      <c r="AF16" s="26">
        <v>10</v>
      </c>
      <c r="AG16" s="24"/>
      <c r="AH16" s="26">
        <v>0</v>
      </c>
      <c r="AI16" s="24"/>
      <c r="AJ16" s="26">
        <v>0</v>
      </c>
      <c r="AK16" s="24">
        <v>1</v>
      </c>
      <c r="AL16" s="25">
        <v>10</v>
      </c>
      <c r="AM16" s="24"/>
      <c r="AN16" s="25">
        <v>0</v>
      </c>
      <c r="AO16" s="24">
        <v>1</v>
      </c>
      <c r="AP16" s="25">
        <v>20</v>
      </c>
      <c r="AQ16" s="24"/>
      <c r="AR16" s="25">
        <v>0</v>
      </c>
      <c r="AS16" s="24">
        <v>1</v>
      </c>
      <c r="AT16" s="25">
        <v>12.5</v>
      </c>
      <c r="AU16" s="24">
        <v>1</v>
      </c>
      <c r="AV16" s="25">
        <v>8.333333333333334</v>
      </c>
      <c r="AW16" s="24">
        <v>1</v>
      </c>
      <c r="AX16" s="25">
        <v>8.333333333333334</v>
      </c>
      <c r="AY16" s="24">
        <v>1</v>
      </c>
      <c r="AZ16" s="25">
        <v>8.333333333333334</v>
      </c>
      <c r="BA16" s="24">
        <v>1</v>
      </c>
      <c r="BB16" s="25">
        <v>9.090909090909092</v>
      </c>
      <c r="BC16" s="24">
        <v>1</v>
      </c>
      <c r="BD16" s="25">
        <v>8.333333333333334</v>
      </c>
      <c r="BE16" s="24">
        <v>1</v>
      </c>
      <c r="BF16" s="25">
        <v>8.333333333333334</v>
      </c>
      <c r="BG16" s="24"/>
      <c r="BH16" s="25">
        <v>0</v>
      </c>
      <c r="BI16" s="24">
        <v>0</v>
      </c>
      <c r="BJ16" s="25">
        <v>0</v>
      </c>
      <c r="BK16" s="24">
        <v>1</v>
      </c>
      <c r="BL16" s="25">
        <v>8.333333333333334</v>
      </c>
      <c r="BM16" s="24"/>
      <c r="BN16" s="25">
        <v>0</v>
      </c>
      <c r="BO16" s="22">
        <v>22</v>
      </c>
      <c r="BP16" s="23">
        <v>233.51010101010107</v>
      </c>
      <c r="BQ16" s="97"/>
      <c r="BR16" s="30" t="s">
        <v>23</v>
      </c>
      <c r="BS16" s="30" t="s">
        <v>101</v>
      </c>
      <c r="BT16" s="95"/>
      <c r="BU16" s="95"/>
    </row>
    <row r="17" spans="2:71" ht="25.5" customHeight="1">
      <c r="B17" s="21">
        <v>3</v>
      </c>
      <c r="C17" s="20" t="s">
        <v>107</v>
      </c>
      <c r="D17" s="19" t="s">
        <v>36</v>
      </c>
      <c r="E17" s="21" t="s">
        <v>108</v>
      </c>
      <c r="F17" s="21">
        <v>2001</v>
      </c>
      <c r="G17" s="22">
        <v>1</v>
      </c>
      <c r="H17" s="23">
        <v>10</v>
      </c>
      <c r="I17" s="22">
        <v>1</v>
      </c>
      <c r="J17" s="23">
        <v>9.090909090909092</v>
      </c>
      <c r="K17" s="24">
        <v>1</v>
      </c>
      <c r="L17" s="25">
        <v>9.090909090909092</v>
      </c>
      <c r="M17" s="24">
        <v>1</v>
      </c>
      <c r="N17" s="25">
        <v>8.333333333333334</v>
      </c>
      <c r="O17" s="24">
        <v>1</v>
      </c>
      <c r="P17" s="25">
        <v>10</v>
      </c>
      <c r="Q17" s="24">
        <v>1</v>
      </c>
      <c r="R17" s="25">
        <v>9.090909090909092</v>
      </c>
      <c r="S17" s="24">
        <v>0</v>
      </c>
      <c r="T17" s="26">
        <v>0</v>
      </c>
      <c r="U17" s="24">
        <v>0</v>
      </c>
      <c r="V17" s="26">
        <v>0</v>
      </c>
      <c r="W17" s="24">
        <v>0</v>
      </c>
      <c r="X17" s="26">
        <v>0</v>
      </c>
      <c r="Y17" s="24">
        <v>0</v>
      </c>
      <c r="Z17" s="26">
        <v>0</v>
      </c>
      <c r="AA17" s="24">
        <v>1</v>
      </c>
      <c r="AB17" s="26">
        <v>9.090909090909092</v>
      </c>
      <c r="AC17" s="24">
        <v>1</v>
      </c>
      <c r="AD17" s="26">
        <v>10</v>
      </c>
      <c r="AE17" s="24">
        <v>1</v>
      </c>
      <c r="AF17" s="26">
        <v>10</v>
      </c>
      <c r="AG17" s="24"/>
      <c r="AH17" s="26">
        <v>0</v>
      </c>
      <c r="AI17" s="24"/>
      <c r="AJ17" s="26">
        <v>0</v>
      </c>
      <c r="AK17" s="24">
        <v>1</v>
      </c>
      <c r="AL17" s="25">
        <v>10</v>
      </c>
      <c r="AM17" s="24"/>
      <c r="AN17" s="25">
        <v>0</v>
      </c>
      <c r="AO17" s="24"/>
      <c r="AP17" s="25">
        <v>0</v>
      </c>
      <c r="AQ17" s="24"/>
      <c r="AR17" s="25">
        <v>0</v>
      </c>
      <c r="AS17" s="24"/>
      <c r="AT17" s="25">
        <v>0</v>
      </c>
      <c r="AU17" s="24">
        <v>1</v>
      </c>
      <c r="AV17" s="25">
        <v>8.333333333333334</v>
      </c>
      <c r="AW17" s="24">
        <v>1</v>
      </c>
      <c r="AX17" s="25">
        <v>8.333333333333334</v>
      </c>
      <c r="AY17" s="24">
        <v>1</v>
      </c>
      <c r="AZ17" s="25">
        <v>8.333333333333334</v>
      </c>
      <c r="BA17" s="24">
        <v>0</v>
      </c>
      <c r="BB17" s="25">
        <v>0</v>
      </c>
      <c r="BC17" s="24">
        <v>1</v>
      </c>
      <c r="BD17" s="25">
        <v>8.333333333333334</v>
      </c>
      <c r="BE17" s="24">
        <v>1</v>
      </c>
      <c r="BF17" s="25">
        <v>8.333333333333334</v>
      </c>
      <c r="BG17" s="24"/>
      <c r="BH17" s="25">
        <v>0</v>
      </c>
      <c r="BI17" s="24">
        <v>0</v>
      </c>
      <c r="BJ17" s="25">
        <v>0</v>
      </c>
      <c r="BK17" s="24">
        <v>1</v>
      </c>
      <c r="BL17" s="25">
        <v>8.333333333333334</v>
      </c>
      <c r="BM17" s="24"/>
      <c r="BN17" s="25">
        <v>0</v>
      </c>
      <c r="BO17" s="22">
        <v>16</v>
      </c>
      <c r="BP17" s="23">
        <v>144.69696969696972</v>
      </c>
      <c r="BQ17" s="99"/>
      <c r="BR17" s="78"/>
      <c r="BS17" s="61"/>
    </row>
    <row r="18" spans="2:70" ht="28.5" customHeight="1" hidden="1">
      <c r="B18" s="102"/>
      <c r="C18" s="103"/>
      <c r="D18" s="104"/>
      <c r="E18" s="105"/>
      <c r="F18" s="106"/>
      <c r="G18" s="107">
        <f>SUM(G15:G17)</f>
        <v>3</v>
      </c>
      <c r="H18" s="108">
        <f>100/G18</f>
        <v>33.333333333333336</v>
      </c>
      <c r="I18" s="109">
        <f>SUM(I15:I17)</f>
        <v>3</v>
      </c>
      <c r="J18" s="108">
        <f>100/I18</f>
        <v>33.333333333333336</v>
      </c>
      <c r="K18" s="109">
        <f>SUM(K15:K17)</f>
        <v>3</v>
      </c>
      <c r="L18" s="108">
        <f>100/K18</f>
        <v>33.333333333333336</v>
      </c>
      <c r="M18" s="109">
        <f>SUM(M15:M17)</f>
        <v>3</v>
      </c>
      <c r="N18" s="108">
        <f>100/M18</f>
        <v>33.333333333333336</v>
      </c>
      <c r="O18" s="109">
        <f>SUM(O15:O17)</f>
        <v>3</v>
      </c>
      <c r="P18" s="108">
        <f>100/O18</f>
        <v>33.333333333333336</v>
      </c>
      <c r="Q18" s="109">
        <f>SUM(Q15:Q17)</f>
        <v>3</v>
      </c>
      <c r="R18" s="108">
        <f>100/Q18</f>
        <v>33.333333333333336</v>
      </c>
      <c r="S18" s="109">
        <f>SUM(S15:S17)</f>
        <v>2</v>
      </c>
      <c r="T18" s="108">
        <f>100/S18</f>
        <v>50</v>
      </c>
      <c r="U18" s="109">
        <f>SUM(U15:U17)</f>
        <v>0</v>
      </c>
      <c r="V18" s="108" t="e">
        <f>100/U18</f>
        <v>#DIV/0!</v>
      </c>
      <c r="W18" s="109">
        <f>SUM(W15:W17)</f>
        <v>1</v>
      </c>
      <c r="X18" s="108">
        <f>100/W18</f>
        <v>100</v>
      </c>
      <c r="Y18" s="109">
        <f>SUM(Y15:Y17)</f>
        <v>2</v>
      </c>
      <c r="Z18" s="108">
        <f>100/Y18</f>
        <v>50</v>
      </c>
      <c r="AA18" s="109">
        <f>SUM(AA15:AA17)</f>
        <v>3</v>
      </c>
      <c r="AB18" s="108">
        <f>100/AA18</f>
        <v>33.333333333333336</v>
      </c>
      <c r="AC18" s="109">
        <f>SUM(AC15:AC17)</f>
        <v>3</v>
      </c>
      <c r="AD18" s="108">
        <f>100/AC18</f>
        <v>33.333333333333336</v>
      </c>
      <c r="AE18" s="109">
        <f>SUM(AE15:AE17)</f>
        <v>3</v>
      </c>
      <c r="AF18" s="108">
        <f>100/AE18</f>
        <v>33.333333333333336</v>
      </c>
      <c r="AG18" s="109">
        <f>SUM(AG15:AG17)</f>
        <v>0</v>
      </c>
      <c r="AH18" s="108" t="e">
        <f>100/AG18</f>
        <v>#DIV/0!</v>
      </c>
      <c r="AI18" s="109">
        <f>SUM(AI15:AI17)</f>
        <v>0</v>
      </c>
      <c r="AJ18" s="108" t="e">
        <f>100/AI18</f>
        <v>#DIV/0!</v>
      </c>
      <c r="AK18" s="109">
        <f>SUM(AK15:AK17)</f>
        <v>3</v>
      </c>
      <c r="AL18" s="108">
        <f>100/AK18</f>
        <v>33.333333333333336</v>
      </c>
      <c r="AM18" s="109">
        <f>SUM(AM15:AM17)</f>
        <v>0</v>
      </c>
      <c r="AN18" s="108" t="e">
        <f>100/AM18</f>
        <v>#DIV/0!</v>
      </c>
      <c r="AO18" s="109">
        <f>SUM(AO15:AO17)</f>
        <v>1</v>
      </c>
      <c r="AP18" s="108">
        <f>100/AO18</f>
        <v>100</v>
      </c>
      <c r="AQ18" s="109">
        <f>SUM(AQ15:AQ17)</f>
        <v>0</v>
      </c>
      <c r="AR18" s="108" t="e">
        <f>100/AQ18</f>
        <v>#DIV/0!</v>
      </c>
      <c r="AS18" s="109">
        <f>SUM(AS15:AS17)</f>
        <v>2</v>
      </c>
      <c r="AT18" s="108">
        <f>100/AS18</f>
        <v>50</v>
      </c>
      <c r="AU18" s="109">
        <f>SUM(AU15:AU17)</f>
        <v>3</v>
      </c>
      <c r="AV18" s="108">
        <f>100/AU18</f>
        <v>33.333333333333336</v>
      </c>
      <c r="AW18" s="109">
        <f>SUM(AW15:AW17)</f>
        <v>3</v>
      </c>
      <c r="AX18" s="108">
        <f>100/AW18</f>
        <v>33.333333333333336</v>
      </c>
      <c r="AY18" s="109">
        <f>SUM(AY15:AY17)</f>
        <v>3</v>
      </c>
      <c r="AZ18" s="108">
        <f>100/AY18</f>
        <v>33.333333333333336</v>
      </c>
      <c r="BA18" s="109">
        <f>SUM(BA15:BA17)</f>
        <v>2</v>
      </c>
      <c r="BB18" s="108">
        <f>100/BA18</f>
        <v>50</v>
      </c>
      <c r="BC18" s="109">
        <f>SUM(BC15:BC17)</f>
        <v>3</v>
      </c>
      <c r="BD18" s="108">
        <f>100/BC18</f>
        <v>33.333333333333336</v>
      </c>
      <c r="BE18" s="109">
        <f>SUM(BE15:BE17)</f>
        <v>3</v>
      </c>
      <c r="BF18" s="108">
        <f>100/BE18</f>
        <v>33.333333333333336</v>
      </c>
      <c r="BG18" s="109">
        <f>SUM(BG15:BG17)</f>
        <v>0</v>
      </c>
      <c r="BH18" s="108" t="e">
        <f>100/BG18</f>
        <v>#DIV/0!</v>
      </c>
      <c r="BI18" s="109">
        <f>SUM(BI15:BI17)</f>
        <v>1</v>
      </c>
      <c r="BJ18" s="108">
        <f>100/BI18</f>
        <v>100</v>
      </c>
      <c r="BK18" s="109">
        <f>SUM(BK15:BK17)</f>
        <v>3</v>
      </c>
      <c r="BL18" s="108">
        <f>100/BK18</f>
        <v>33.333333333333336</v>
      </c>
      <c r="BM18" s="110">
        <f>SUM(BM15:BM17)</f>
        <v>0</v>
      </c>
      <c r="BN18" s="111" t="e">
        <f>100/BM18</f>
        <v>#DIV/0!</v>
      </c>
      <c r="BO18" s="109">
        <f>SUM(BO15:BO17)</f>
        <v>59</v>
      </c>
      <c r="BP18" s="112">
        <f>SUM(BP15:BP17)</f>
        <v>579.2171717171718</v>
      </c>
      <c r="BQ18" s="52"/>
      <c r="BR18" s="113"/>
    </row>
    <row r="19" spans="4:69" ht="23.25">
      <c r="D19"/>
      <c r="E19"/>
      <c r="F19"/>
      <c r="BQ19"/>
    </row>
    <row r="20" spans="4:9" ht="23.25">
      <c r="D20" s="62"/>
      <c r="E20" s="62"/>
      <c r="F20" s="62"/>
      <c r="G20" s="61"/>
      <c r="H20" s="61"/>
      <c r="I20" s="61"/>
    </row>
    <row r="22" ht="9" customHeight="1"/>
    <row r="23" spans="2:9" ht="22.5">
      <c r="B23" s="65" t="s">
        <v>50</v>
      </c>
      <c r="C23" s="65"/>
      <c r="D23" s="65"/>
      <c r="E23" s="66"/>
      <c r="F23" s="62"/>
      <c r="G23" s="61"/>
      <c r="H23" s="61"/>
      <c r="I23" s="61"/>
    </row>
    <row r="24" spans="2:5" ht="6.75" customHeight="1">
      <c r="B24" s="67"/>
      <c r="C24" s="67"/>
      <c r="D24" s="67"/>
      <c r="E24" s="68"/>
    </row>
    <row r="25" spans="2:6" ht="23.25">
      <c r="B25" s="67"/>
      <c r="C25" s="67"/>
      <c r="D25" s="67"/>
      <c r="E25" s="68"/>
      <c r="F25" s="114"/>
    </row>
    <row r="26" spans="2:5" ht="18.75">
      <c r="B26" s="65" t="s">
        <v>51</v>
      </c>
      <c r="C26" s="65"/>
      <c r="D26" s="65"/>
      <c r="E26" s="66"/>
    </row>
    <row r="27" spans="4:69" ht="23.25">
      <c r="D27"/>
      <c r="E27"/>
      <c r="F27"/>
      <c r="BQ27"/>
    </row>
    <row r="28" spans="8:17" ht="23.25">
      <c r="H28" s="61"/>
      <c r="I28" s="61"/>
      <c r="J28" s="61"/>
      <c r="K28" s="61"/>
      <c r="L28" s="61"/>
      <c r="M28" s="61"/>
      <c r="N28" s="61"/>
      <c r="O28" s="63"/>
      <c r="P28" s="62"/>
      <c r="Q28" s="64"/>
    </row>
    <row r="29" ht="23.25">
      <c r="BQ29" s="115">
        <f>SUM(H16,J16,L16,N16,P16,R16,T16,V16,X16,Z16,AB16,AD16,AF16,AH16,AJ16,AL16,AN16,AP16,AR16,AT16,AV16,AX16,AZ16,BB16,BD16,BF16,BH16,BJ16,BL16,BN16)</f>
        <v>233.51010101010107</v>
      </c>
    </row>
    <row r="65536" ht="23.25"/>
  </sheetData>
  <sheetProtection selectLockedCells="1" selectUnlockedCells="1"/>
  <mergeCells count="45">
    <mergeCell ref="B1:BZ1"/>
    <mergeCell ref="A7:BU7"/>
    <mergeCell ref="B8:CA8"/>
    <mergeCell ref="B12:B14"/>
    <mergeCell ref="C12:C14"/>
    <mergeCell ref="D12:D14"/>
    <mergeCell ref="E12:E14"/>
    <mergeCell ref="F12:F14"/>
    <mergeCell ref="G12:BN12"/>
    <mergeCell ref="BO12:BO14"/>
    <mergeCell ref="BP12:BP14"/>
    <mergeCell ref="BQ12:BQ14"/>
    <mergeCell ref="BR12:BS13"/>
    <mergeCell ref="BT12:BU14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T15:BU15"/>
  </mergeCells>
  <printOptions horizontalCentered="1"/>
  <pageMargins left="0.25" right="0.25" top="0.75" bottom="0.75" header="0.5118055555555555" footer="0.5118055555555555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28"/>
  <sheetViews>
    <sheetView zoomScale="70" zoomScaleNormal="70" workbookViewId="0" topLeftCell="A1">
      <selection activeCell="N31" sqref="N31"/>
    </sheetView>
  </sheetViews>
  <sheetFormatPr defaultColWidth="9.140625" defaultRowHeight="15"/>
  <cols>
    <col min="1" max="1" width="4.7109375" style="0" customWidth="1"/>
    <col min="2" max="2" width="6.28125" style="0" customWidth="1"/>
    <col min="3" max="3" width="28.421875" style="0" customWidth="1"/>
    <col min="4" max="4" width="31.140625" style="1" customWidth="1"/>
    <col min="5" max="5" width="9.8515625" style="1" customWidth="1"/>
    <col min="6" max="6" width="9.00390625" style="1" customWidth="1"/>
    <col min="7" max="7" width="0" style="0" hidden="1" customWidth="1"/>
    <col min="8" max="8" width="7.421875" style="0" customWidth="1"/>
    <col min="9" max="9" width="0" style="0" hidden="1" customWidth="1"/>
    <col min="10" max="10" width="7.421875" style="0" customWidth="1"/>
    <col min="11" max="11" width="0" style="0" hidden="1" customWidth="1"/>
    <col min="12" max="12" width="7.421875" style="0" customWidth="1"/>
    <col min="13" max="13" width="0" style="0" hidden="1" customWidth="1"/>
    <col min="14" max="14" width="7.421875" style="0" customWidth="1"/>
    <col min="15" max="15" width="0" style="0" hidden="1" customWidth="1"/>
    <col min="16" max="16" width="7.421875" style="0" customWidth="1"/>
    <col min="17" max="17" width="0" style="0" hidden="1" customWidth="1"/>
    <col min="18" max="18" width="7.421875" style="0" customWidth="1"/>
    <col min="19" max="19" width="0" style="0" hidden="1" customWidth="1"/>
    <col min="20" max="20" width="7.421875" style="0" customWidth="1"/>
    <col min="21" max="21" width="0" style="0" hidden="1" customWidth="1"/>
    <col min="22" max="22" width="7.421875" style="0" customWidth="1"/>
    <col min="23" max="23" width="0" style="0" hidden="1" customWidth="1"/>
    <col min="24" max="24" width="7.28125" style="0" customWidth="1"/>
    <col min="25" max="25" width="0" style="0" hidden="1" customWidth="1"/>
    <col min="26" max="26" width="7.28125" style="0" customWidth="1"/>
    <col min="27" max="27" width="0" style="0" hidden="1" customWidth="1"/>
    <col min="28" max="28" width="7.28125" style="0" customWidth="1"/>
    <col min="29" max="29" width="0" style="0" hidden="1" customWidth="1"/>
    <col min="30" max="30" width="7.421875" style="0" customWidth="1"/>
    <col min="31" max="31" width="0" style="0" hidden="1" customWidth="1"/>
    <col min="32" max="32" width="7.421875" style="0" customWidth="1"/>
    <col min="33" max="33" width="0" style="0" hidden="1" customWidth="1"/>
    <col min="34" max="34" width="9.421875" style="0" customWidth="1"/>
    <col min="35" max="35" width="0" style="0" hidden="1" customWidth="1"/>
    <col min="36" max="36" width="9.421875" style="0" customWidth="1"/>
    <col min="37" max="37" width="0" style="0" hidden="1" customWidth="1"/>
    <col min="38" max="38" width="9.421875" style="0" customWidth="1"/>
    <col min="39" max="39" width="0" style="0" hidden="1" customWidth="1"/>
    <col min="40" max="40" width="9.421875" style="0" customWidth="1"/>
    <col min="41" max="41" width="0" style="0" hidden="1" customWidth="1"/>
    <col min="42" max="42" width="9.421875" style="0" customWidth="1"/>
    <col min="43" max="43" width="0" style="0" hidden="1" customWidth="1"/>
    <col min="44" max="44" width="9.421875" style="0" customWidth="1"/>
    <col min="45" max="45" width="0" style="0" hidden="1" customWidth="1"/>
    <col min="46" max="46" width="9.421875" style="0" customWidth="1"/>
    <col min="47" max="47" width="0" style="0" hidden="1" customWidth="1"/>
    <col min="48" max="48" width="9.421875" style="0" customWidth="1"/>
    <col min="49" max="49" width="0" style="0" hidden="1" customWidth="1"/>
    <col min="50" max="50" width="9.421875" style="0" customWidth="1"/>
    <col min="51" max="51" width="0" style="0" hidden="1" customWidth="1"/>
    <col min="52" max="52" width="9.421875" style="0" customWidth="1"/>
    <col min="53" max="53" width="0" style="0" hidden="1" customWidth="1"/>
    <col min="54" max="54" width="9.421875" style="0" customWidth="1"/>
    <col min="55" max="55" width="0" style="0" hidden="1" customWidth="1"/>
    <col min="56" max="56" width="9.421875" style="0" customWidth="1"/>
    <col min="57" max="57" width="0" style="0" hidden="1" customWidth="1"/>
    <col min="58" max="58" width="9.421875" style="0" customWidth="1"/>
    <col min="59" max="59" width="0" style="0" hidden="1" customWidth="1"/>
    <col min="60" max="60" width="9.421875" style="0" customWidth="1"/>
    <col min="61" max="61" width="0" style="0" hidden="1" customWidth="1"/>
    <col min="62" max="62" width="9.421875" style="0" customWidth="1"/>
    <col min="63" max="63" width="0" style="0" hidden="1" customWidth="1"/>
    <col min="64" max="64" width="9.421875" style="0" customWidth="1"/>
    <col min="65" max="66" width="0" style="0" hidden="1" customWidth="1"/>
    <col min="67" max="67" width="7.57421875" style="0" customWidth="1"/>
    <col min="68" max="68" width="9.28125" style="0" customWidth="1"/>
    <col min="69" max="69" width="0" style="2" hidden="1" customWidth="1"/>
    <col min="70" max="70" width="7.7109375" style="0" customWidth="1"/>
    <col min="71" max="16384" width="8.7109375" style="0" customWidth="1"/>
  </cols>
  <sheetData>
    <row r="1" spans="2:79" ht="18.7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1"/>
    </row>
    <row r="2" spans="2:79" ht="15"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1"/>
    </row>
    <row r="3" spans="2:79" ht="15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1"/>
    </row>
    <row r="4" spans="2:79" ht="15"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1"/>
    </row>
    <row r="5" spans="2:79" ht="15"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1"/>
    </row>
    <row r="6" spans="2:79" ht="15"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1"/>
    </row>
    <row r="7" spans="2:79" ht="23.25">
      <c r="B7" s="7" t="s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2:79" ht="21">
      <c r="B8" s="89" t="s">
        <v>137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</row>
    <row r="9" spans="2:69" ht="22.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4:69" ht="15">
      <c r="D10"/>
      <c r="E10"/>
      <c r="F10"/>
      <c r="BQ10"/>
    </row>
    <row r="12" spans="2:71" ht="26.25" customHeight="1">
      <c r="B12" s="12" t="s">
        <v>86</v>
      </c>
      <c r="C12" s="10" t="s">
        <v>4</v>
      </c>
      <c r="D12" s="10" t="s">
        <v>5</v>
      </c>
      <c r="E12" s="10" t="s">
        <v>87</v>
      </c>
      <c r="F12" s="10" t="s">
        <v>6</v>
      </c>
      <c r="G12" s="11" t="s">
        <v>112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2" t="s">
        <v>8</v>
      </c>
      <c r="BP12" s="12" t="s">
        <v>9</v>
      </c>
      <c r="BQ12" s="125" t="s">
        <v>10</v>
      </c>
      <c r="BR12" s="126"/>
      <c r="BS12" s="126"/>
    </row>
    <row r="13" spans="2:71" ht="15.75">
      <c r="B13" s="12"/>
      <c r="C13" s="10"/>
      <c r="D13" s="10"/>
      <c r="E13" s="10"/>
      <c r="F13" s="10"/>
      <c r="G13" s="17">
        <v>1</v>
      </c>
      <c r="H13" s="17"/>
      <c r="I13" s="17">
        <v>2</v>
      </c>
      <c r="J13" s="17"/>
      <c r="K13" s="17">
        <v>3</v>
      </c>
      <c r="L13" s="17"/>
      <c r="M13" s="17">
        <v>4</v>
      </c>
      <c r="N13" s="17"/>
      <c r="O13" s="17">
        <v>5</v>
      </c>
      <c r="P13" s="17"/>
      <c r="Q13" s="17">
        <v>6</v>
      </c>
      <c r="R13" s="17"/>
      <c r="S13" s="17">
        <v>7</v>
      </c>
      <c r="T13" s="17"/>
      <c r="U13" s="17">
        <v>8</v>
      </c>
      <c r="V13" s="17"/>
      <c r="W13" s="17">
        <v>9</v>
      </c>
      <c r="X13" s="17"/>
      <c r="Y13" s="17">
        <v>10</v>
      </c>
      <c r="Z13" s="17"/>
      <c r="AA13" s="17">
        <v>11</v>
      </c>
      <c r="AB13" s="17"/>
      <c r="AC13" s="17">
        <v>12</v>
      </c>
      <c r="AD13" s="17"/>
      <c r="AE13" s="17">
        <v>17</v>
      </c>
      <c r="AF13" s="17"/>
      <c r="AG13" s="17">
        <v>18</v>
      </c>
      <c r="AH13" s="17"/>
      <c r="AI13" s="17">
        <v>19</v>
      </c>
      <c r="AJ13" s="17"/>
      <c r="AK13" s="17">
        <v>20</v>
      </c>
      <c r="AL13" s="17"/>
      <c r="AM13" s="17">
        <v>21</v>
      </c>
      <c r="AN13" s="17"/>
      <c r="AO13" s="17">
        <v>22</v>
      </c>
      <c r="AP13" s="17"/>
      <c r="AQ13" s="17">
        <v>23</v>
      </c>
      <c r="AR13" s="17"/>
      <c r="AS13" s="17">
        <v>24</v>
      </c>
      <c r="AT13" s="17"/>
      <c r="AU13" s="17">
        <v>25</v>
      </c>
      <c r="AV13" s="17"/>
      <c r="AW13" s="17">
        <v>26</v>
      </c>
      <c r="AX13" s="17"/>
      <c r="AY13" s="17">
        <v>27</v>
      </c>
      <c r="AZ13" s="17"/>
      <c r="BA13" s="17">
        <v>28</v>
      </c>
      <c r="BB13" s="17"/>
      <c r="BC13" s="17">
        <v>29</v>
      </c>
      <c r="BD13" s="17"/>
      <c r="BE13" s="17">
        <v>30</v>
      </c>
      <c r="BF13" s="17"/>
      <c r="BG13" s="17">
        <v>31</v>
      </c>
      <c r="BH13" s="17"/>
      <c r="BI13" s="17">
        <v>32</v>
      </c>
      <c r="BJ13" s="17"/>
      <c r="BK13" s="17">
        <v>33</v>
      </c>
      <c r="BL13" s="17"/>
      <c r="BM13" s="116">
        <v>34</v>
      </c>
      <c r="BN13" s="116"/>
      <c r="BO13" s="12"/>
      <c r="BP13" s="12"/>
      <c r="BQ13" s="125"/>
      <c r="BR13" s="126"/>
      <c r="BS13" s="126"/>
    </row>
    <row r="14" spans="2:71" ht="37.5" customHeight="1">
      <c r="B14" s="12"/>
      <c r="C14" s="10"/>
      <c r="D14" s="10"/>
      <c r="E14" s="10"/>
      <c r="F14" s="10"/>
      <c r="G14" s="18" t="s">
        <v>14</v>
      </c>
      <c r="H14" s="18" t="s">
        <v>15</v>
      </c>
      <c r="I14" s="18" t="s">
        <v>14</v>
      </c>
      <c r="J14" s="18" t="s">
        <v>15</v>
      </c>
      <c r="K14" s="18" t="s">
        <v>14</v>
      </c>
      <c r="L14" s="18" t="s">
        <v>15</v>
      </c>
      <c r="M14" s="18" t="s">
        <v>14</v>
      </c>
      <c r="N14" s="18" t="s">
        <v>15</v>
      </c>
      <c r="O14" s="18" t="s">
        <v>14</v>
      </c>
      <c r="P14" s="18" t="s">
        <v>15</v>
      </c>
      <c r="Q14" s="18" t="s">
        <v>14</v>
      </c>
      <c r="R14" s="18" t="s">
        <v>15</v>
      </c>
      <c r="S14" s="18" t="s">
        <v>14</v>
      </c>
      <c r="T14" s="18" t="s">
        <v>15</v>
      </c>
      <c r="U14" s="18" t="s">
        <v>14</v>
      </c>
      <c r="V14" s="18" t="s">
        <v>15</v>
      </c>
      <c r="W14" s="18" t="s">
        <v>14</v>
      </c>
      <c r="X14" s="18" t="s">
        <v>15</v>
      </c>
      <c r="Y14" s="18" t="s">
        <v>14</v>
      </c>
      <c r="Z14" s="18" t="s">
        <v>15</v>
      </c>
      <c r="AA14" s="18" t="s">
        <v>14</v>
      </c>
      <c r="AB14" s="18" t="s">
        <v>15</v>
      </c>
      <c r="AC14" s="18" t="s">
        <v>14</v>
      </c>
      <c r="AD14" s="18" t="s">
        <v>15</v>
      </c>
      <c r="AE14" s="18" t="s">
        <v>14</v>
      </c>
      <c r="AF14" s="18" t="s">
        <v>15</v>
      </c>
      <c r="AG14" s="18" t="s">
        <v>14</v>
      </c>
      <c r="AH14" s="18" t="s">
        <v>15</v>
      </c>
      <c r="AI14" s="18" t="s">
        <v>14</v>
      </c>
      <c r="AJ14" s="18" t="s">
        <v>15</v>
      </c>
      <c r="AK14" s="18" t="s">
        <v>14</v>
      </c>
      <c r="AL14" s="18" t="s">
        <v>15</v>
      </c>
      <c r="AM14" s="18" t="s">
        <v>14</v>
      </c>
      <c r="AN14" s="18" t="s">
        <v>15</v>
      </c>
      <c r="AO14" s="18" t="s">
        <v>14</v>
      </c>
      <c r="AP14" s="18" t="s">
        <v>15</v>
      </c>
      <c r="AQ14" s="18" t="s">
        <v>14</v>
      </c>
      <c r="AR14" s="18" t="s">
        <v>15</v>
      </c>
      <c r="AS14" s="18" t="s">
        <v>14</v>
      </c>
      <c r="AT14" s="18" t="s">
        <v>15</v>
      </c>
      <c r="AU14" s="18" t="s">
        <v>14</v>
      </c>
      <c r="AV14" s="18" t="s">
        <v>15</v>
      </c>
      <c r="AW14" s="18" t="s">
        <v>14</v>
      </c>
      <c r="AX14" s="18" t="s">
        <v>15</v>
      </c>
      <c r="AY14" s="18" t="s">
        <v>14</v>
      </c>
      <c r="AZ14" s="18" t="s">
        <v>15</v>
      </c>
      <c r="BA14" s="18" t="s">
        <v>14</v>
      </c>
      <c r="BB14" s="18" t="s">
        <v>15</v>
      </c>
      <c r="BC14" s="18" t="s">
        <v>14</v>
      </c>
      <c r="BD14" s="18" t="s">
        <v>15</v>
      </c>
      <c r="BE14" s="18" t="s">
        <v>14</v>
      </c>
      <c r="BF14" s="18" t="s">
        <v>15</v>
      </c>
      <c r="BG14" s="18" t="s">
        <v>14</v>
      </c>
      <c r="BH14" s="18" t="s">
        <v>15</v>
      </c>
      <c r="BI14" s="18" t="s">
        <v>14</v>
      </c>
      <c r="BJ14" s="18" t="s">
        <v>15</v>
      </c>
      <c r="BK14" s="18" t="s">
        <v>14</v>
      </c>
      <c r="BL14" s="18" t="s">
        <v>15</v>
      </c>
      <c r="BM14" s="117" t="s">
        <v>14</v>
      </c>
      <c r="BN14" s="117" t="s">
        <v>15</v>
      </c>
      <c r="BO14" s="12"/>
      <c r="BP14" s="12"/>
      <c r="BQ14" s="125"/>
      <c r="BR14" s="126"/>
      <c r="BS14" s="127"/>
    </row>
    <row r="15" spans="2:71" ht="21.75" customHeight="1">
      <c r="B15" s="19">
        <v>1</v>
      </c>
      <c r="C15" s="20" t="s">
        <v>116</v>
      </c>
      <c r="D15" s="19" t="s">
        <v>36</v>
      </c>
      <c r="E15" s="21" t="s">
        <v>94</v>
      </c>
      <c r="F15" s="21">
        <v>2000</v>
      </c>
      <c r="G15" s="22">
        <v>1</v>
      </c>
      <c r="H15" s="23">
        <v>5.555555555555555</v>
      </c>
      <c r="I15" s="22">
        <v>1</v>
      </c>
      <c r="J15" s="23">
        <v>5.555555555555555</v>
      </c>
      <c r="K15" s="24">
        <v>1</v>
      </c>
      <c r="L15" s="25">
        <v>5.555555555555555</v>
      </c>
      <c r="M15" s="24">
        <v>1</v>
      </c>
      <c r="N15" s="25">
        <v>5.2631578947368425</v>
      </c>
      <c r="O15" s="24">
        <v>1</v>
      </c>
      <c r="P15" s="25">
        <v>5.555555555555555</v>
      </c>
      <c r="Q15" s="24">
        <v>1</v>
      </c>
      <c r="R15" s="25">
        <v>5.2631578947368425</v>
      </c>
      <c r="S15" s="24">
        <v>1</v>
      </c>
      <c r="T15" s="26">
        <v>5.882352941176471</v>
      </c>
      <c r="U15" s="24">
        <v>1</v>
      </c>
      <c r="V15" s="26">
        <v>7.142857142857143</v>
      </c>
      <c r="W15" s="24">
        <v>1</v>
      </c>
      <c r="X15" s="26">
        <v>11.11111111111111</v>
      </c>
      <c r="Y15" s="24">
        <v>1</v>
      </c>
      <c r="Z15" s="26">
        <v>6.25</v>
      </c>
      <c r="AA15" s="24">
        <v>1</v>
      </c>
      <c r="AB15" s="26">
        <v>5.555555555555555</v>
      </c>
      <c r="AC15" s="24">
        <v>1</v>
      </c>
      <c r="AD15" s="26">
        <v>5.555555555555555</v>
      </c>
      <c r="AE15" s="24">
        <v>1</v>
      </c>
      <c r="AF15" s="26">
        <v>5.882352941176471</v>
      </c>
      <c r="AG15" s="24">
        <v>1</v>
      </c>
      <c r="AH15" s="26">
        <v>6.666666666666667</v>
      </c>
      <c r="AI15" s="24">
        <v>1</v>
      </c>
      <c r="AJ15" s="26">
        <v>8.333333333333334</v>
      </c>
      <c r="AK15" s="24">
        <v>1</v>
      </c>
      <c r="AL15" s="25">
        <v>5.882352941176471</v>
      </c>
      <c r="AM15" s="24">
        <v>1</v>
      </c>
      <c r="AN15" s="25">
        <v>33.333333333333336</v>
      </c>
      <c r="AO15" s="24">
        <v>1</v>
      </c>
      <c r="AP15" s="25">
        <v>8.333333333333334</v>
      </c>
      <c r="AQ15" s="24"/>
      <c r="AR15" s="25">
        <v>0</v>
      </c>
      <c r="AS15" s="24">
        <v>1</v>
      </c>
      <c r="AT15" s="25">
        <v>6.666666666666667</v>
      </c>
      <c r="AU15" s="24">
        <v>1</v>
      </c>
      <c r="AV15" s="25">
        <v>6.25</v>
      </c>
      <c r="AW15" s="24">
        <v>1</v>
      </c>
      <c r="AX15" s="25">
        <v>6.25</v>
      </c>
      <c r="AY15" s="24">
        <v>1</v>
      </c>
      <c r="AZ15" s="25">
        <v>6.25</v>
      </c>
      <c r="BA15" s="24">
        <v>1</v>
      </c>
      <c r="BB15" s="25">
        <v>6.25</v>
      </c>
      <c r="BC15" s="24">
        <v>1</v>
      </c>
      <c r="BD15" s="25">
        <v>6.25</v>
      </c>
      <c r="BE15" s="24">
        <v>1</v>
      </c>
      <c r="BF15" s="25">
        <v>5.58</v>
      </c>
      <c r="BG15" s="24"/>
      <c r="BH15" s="25">
        <v>0</v>
      </c>
      <c r="BI15" s="24">
        <v>1</v>
      </c>
      <c r="BJ15" s="25">
        <v>6.25</v>
      </c>
      <c r="BK15" s="24">
        <v>1</v>
      </c>
      <c r="BL15" s="25">
        <v>5.88</v>
      </c>
      <c r="BM15" s="118"/>
      <c r="BN15" s="119">
        <v>0</v>
      </c>
      <c r="BO15" s="22">
        <v>27</v>
      </c>
      <c r="BP15" s="23">
        <v>198.30400953363804</v>
      </c>
      <c r="BQ15" s="77"/>
      <c r="BR15" s="128"/>
      <c r="BS15" s="128"/>
    </row>
    <row r="16" spans="2:71" ht="23.25" customHeight="1">
      <c r="B16" s="19">
        <v>2</v>
      </c>
      <c r="C16" s="20" t="s">
        <v>124</v>
      </c>
      <c r="D16" s="21" t="s">
        <v>67</v>
      </c>
      <c r="E16" s="21" t="s">
        <v>96</v>
      </c>
      <c r="F16" s="21">
        <v>1999</v>
      </c>
      <c r="G16" s="22">
        <v>1</v>
      </c>
      <c r="H16" s="23">
        <v>5.555555555555555</v>
      </c>
      <c r="I16" s="22">
        <v>1</v>
      </c>
      <c r="J16" s="23">
        <v>5.555555555555555</v>
      </c>
      <c r="K16" s="24">
        <v>1</v>
      </c>
      <c r="L16" s="25">
        <v>5.555555555555555</v>
      </c>
      <c r="M16" s="24">
        <v>1</v>
      </c>
      <c r="N16" s="25">
        <v>5.2631578947368425</v>
      </c>
      <c r="O16" s="24">
        <v>1</v>
      </c>
      <c r="P16" s="25">
        <v>5.555555555555555</v>
      </c>
      <c r="Q16" s="24">
        <v>1</v>
      </c>
      <c r="R16" s="25">
        <v>5.2631578947368425</v>
      </c>
      <c r="S16" s="24">
        <v>1</v>
      </c>
      <c r="T16" s="26">
        <v>5.882352941176471</v>
      </c>
      <c r="U16" s="24">
        <v>1</v>
      </c>
      <c r="V16" s="26">
        <v>7.142857142857143</v>
      </c>
      <c r="W16" s="24">
        <v>1</v>
      </c>
      <c r="X16" s="26">
        <v>11.11111111111111</v>
      </c>
      <c r="Y16" s="24">
        <v>1</v>
      </c>
      <c r="Z16" s="26">
        <v>6.25</v>
      </c>
      <c r="AA16" s="24">
        <v>1</v>
      </c>
      <c r="AB16" s="26">
        <v>5.555555555555555</v>
      </c>
      <c r="AC16" s="24">
        <v>1</v>
      </c>
      <c r="AD16" s="26">
        <v>5.555555555555555</v>
      </c>
      <c r="AE16" s="24">
        <v>1</v>
      </c>
      <c r="AF16" s="26">
        <v>5.882352941176471</v>
      </c>
      <c r="AG16" s="24">
        <v>1</v>
      </c>
      <c r="AH16" s="26">
        <v>6.666666666666667</v>
      </c>
      <c r="AI16" s="24"/>
      <c r="AJ16" s="26">
        <v>0</v>
      </c>
      <c r="AK16" s="24">
        <v>1</v>
      </c>
      <c r="AL16" s="25">
        <v>5.882352941176471</v>
      </c>
      <c r="AM16" s="24"/>
      <c r="AN16" s="25">
        <v>0</v>
      </c>
      <c r="AO16" s="24">
        <v>1</v>
      </c>
      <c r="AP16" s="25">
        <v>8.333333333333334</v>
      </c>
      <c r="AQ16" s="24"/>
      <c r="AR16" s="25">
        <v>0</v>
      </c>
      <c r="AS16" s="24">
        <v>1</v>
      </c>
      <c r="AT16" s="25">
        <v>6.666666666666667</v>
      </c>
      <c r="AU16" s="24">
        <v>1</v>
      </c>
      <c r="AV16" s="25">
        <v>6.25</v>
      </c>
      <c r="AW16" s="24">
        <v>1</v>
      </c>
      <c r="AX16" s="25">
        <v>6.25</v>
      </c>
      <c r="AY16" s="24">
        <v>1</v>
      </c>
      <c r="AZ16" s="25">
        <v>6.25</v>
      </c>
      <c r="BA16" s="24">
        <v>1</v>
      </c>
      <c r="BB16" s="25">
        <v>6.25</v>
      </c>
      <c r="BC16" s="24">
        <v>1</v>
      </c>
      <c r="BD16" s="25">
        <v>6.25</v>
      </c>
      <c r="BE16" s="24">
        <v>1</v>
      </c>
      <c r="BF16" s="25">
        <v>5.58</v>
      </c>
      <c r="BG16" s="24"/>
      <c r="BH16" s="25">
        <v>0</v>
      </c>
      <c r="BI16" s="24">
        <v>1</v>
      </c>
      <c r="BJ16" s="25">
        <v>6.25</v>
      </c>
      <c r="BK16" s="24">
        <v>1</v>
      </c>
      <c r="BL16" s="25">
        <v>5.88</v>
      </c>
      <c r="BM16" s="118"/>
      <c r="BN16" s="119">
        <v>0</v>
      </c>
      <c r="BO16" s="22">
        <v>25</v>
      </c>
      <c r="BP16" s="23">
        <v>156.63734286697138</v>
      </c>
      <c r="BQ16" s="71"/>
      <c r="BR16" s="78"/>
      <c r="BS16" s="120"/>
    </row>
    <row r="17" spans="2:71" ht="23.25" customHeight="1">
      <c r="B17" s="19">
        <v>3</v>
      </c>
      <c r="C17" s="20" t="s">
        <v>126</v>
      </c>
      <c r="D17" s="39" t="s">
        <v>127</v>
      </c>
      <c r="E17" s="21">
        <v>1</v>
      </c>
      <c r="F17" s="21">
        <v>1996</v>
      </c>
      <c r="G17" s="22">
        <v>1</v>
      </c>
      <c r="H17" s="23">
        <v>5.555555555555555</v>
      </c>
      <c r="I17" s="22">
        <v>1</v>
      </c>
      <c r="J17" s="23">
        <v>5.555555555555555</v>
      </c>
      <c r="K17" s="24">
        <v>1</v>
      </c>
      <c r="L17" s="25">
        <v>5.555555555555555</v>
      </c>
      <c r="M17" s="24">
        <v>1</v>
      </c>
      <c r="N17" s="25">
        <v>5.2631578947368425</v>
      </c>
      <c r="O17" s="24">
        <v>1</v>
      </c>
      <c r="P17" s="25">
        <v>5.555555555555555</v>
      </c>
      <c r="Q17" s="24">
        <v>1</v>
      </c>
      <c r="R17" s="25">
        <v>5.2631578947368425</v>
      </c>
      <c r="S17" s="24">
        <v>1</v>
      </c>
      <c r="T17" s="26">
        <v>5.882352941176471</v>
      </c>
      <c r="U17" s="24"/>
      <c r="V17" s="26">
        <v>0</v>
      </c>
      <c r="W17" s="24"/>
      <c r="X17" s="26">
        <v>0</v>
      </c>
      <c r="Y17" s="24"/>
      <c r="Z17" s="26">
        <v>0</v>
      </c>
      <c r="AA17" s="24">
        <v>1</v>
      </c>
      <c r="AB17" s="26">
        <v>5.555555555555555</v>
      </c>
      <c r="AC17" s="24">
        <v>1</v>
      </c>
      <c r="AD17" s="26">
        <v>5.555555555555555</v>
      </c>
      <c r="AE17" s="24">
        <v>1</v>
      </c>
      <c r="AF17" s="26">
        <v>5.882352941176471</v>
      </c>
      <c r="AG17" s="24">
        <v>1</v>
      </c>
      <c r="AH17" s="26">
        <v>6.666666666666667</v>
      </c>
      <c r="AI17" s="24">
        <v>1</v>
      </c>
      <c r="AJ17" s="26">
        <v>8.333333333333334</v>
      </c>
      <c r="AK17" s="24">
        <v>1</v>
      </c>
      <c r="AL17" s="25">
        <v>5.882352941176471</v>
      </c>
      <c r="AM17" s="24"/>
      <c r="AN17" s="25">
        <v>0</v>
      </c>
      <c r="AO17" s="24">
        <v>1</v>
      </c>
      <c r="AP17" s="25">
        <v>8.333333333333334</v>
      </c>
      <c r="AQ17" s="24"/>
      <c r="AR17" s="25">
        <v>0</v>
      </c>
      <c r="AS17" s="24">
        <v>1</v>
      </c>
      <c r="AT17" s="25">
        <v>6.666666666666667</v>
      </c>
      <c r="AU17" s="24">
        <v>1</v>
      </c>
      <c r="AV17" s="25">
        <v>6.25</v>
      </c>
      <c r="AW17" s="24">
        <v>1</v>
      </c>
      <c r="AX17" s="25">
        <v>6.25</v>
      </c>
      <c r="AY17" s="24">
        <v>1</v>
      </c>
      <c r="AZ17" s="25">
        <v>6.25</v>
      </c>
      <c r="BA17" s="24">
        <v>1</v>
      </c>
      <c r="BB17" s="25">
        <v>6.25</v>
      </c>
      <c r="BC17" s="24">
        <v>1</v>
      </c>
      <c r="BD17" s="25">
        <v>6.25</v>
      </c>
      <c r="BE17" s="24">
        <v>1</v>
      </c>
      <c r="BF17" s="25">
        <v>5.58</v>
      </c>
      <c r="BG17" s="24">
        <v>1</v>
      </c>
      <c r="BH17" s="25">
        <v>11.11</v>
      </c>
      <c r="BI17" s="24">
        <v>1</v>
      </c>
      <c r="BJ17" s="25">
        <v>6.25</v>
      </c>
      <c r="BK17" s="24">
        <v>1</v>
      </c>
      <c r="BL17" s="25">
        <v>5.88</v>
      </c>
      <c r="BM17" s="118"/>
      <c r="BN17" s="119">
        <v>0</v>
      </c>
      <c r="BO17" s="22">
        <v>24</v>
      </c>
      <c r="BP17" s="23">
        <v>151.57670794633646</v>
      </c>
      <c r="BQ17" s="71"/>
      <c r="BR17" s="78"/>
      <c r="BS17" s="120"/>
    </row>
    <row r="18" spans="2:71" ht="23.25" customHeight="1">
      <c r="B18" s="19">
        <v>4</v>
      </c>
      <c r="C18" s="20" t="s">
        <v>128</v>
      </c>
      <c r="D18" s="19" t="s">
        <v>36</v>
      </c>
      <c r="E18" s="21" t="s">
        <v>96</v>
      </c>
      <c r="F18" s="21">
        <v>1996</v>
      </c>
      <c r="G18" s="22">
        <v>1</v>
      </c>
      <c r="H18" s="23">
        <v>5.555555555555555</v>
      </c>
      <c r="I18" s="22">
        <v>1</v>
      </c>
      <c r="J18" s="23">
        <v>5.555555555555555</v>
      </c>
      <c r="K18" s="24">
        <v>1</v>
      </c>
      <c r="L18" s="25">
        <v>5.555555555555555</v>
      </c>
      <c r="M18" s="24">
        <v>1</v>
      </c>
      <c r="N18" s="25">
        <v>5.2631578947368425</v>
      </c>
      <c r="O18" s="24">
        <v>1</v>
      </c>
      <c r="P18" s="25">
        <v>5.555555555555555</v>
      </c>
      <c r="Q18" s="24">
        <v>1</v>
      </c>
      <c r="R18" s="25">
        <v>5.2631578947368425</v>
      </c>
      <c r="S18" s="24">
        <v>1</v>
      </c>
      <c r="T18" s="26">
        <v>5.882352941176471</v>
      </c>
      <c r="U18" s="24">
        <v>1</v>
      </c>
      <c r="V18" s="26">
        <v>7.142857142857143</v>
      </c>
      <c r="W18" s="24"/>
      <c r="X18" s="26">
        <v>0</v>
      </c>
      <c r="Y18" s="24">
        <v>1</v>
      </c>
      <c r="Z18" s="26">
        <v>6.25</v>
      </c>
      <c r="AA18" s="24">
        <v>1</v>
      </c>
      <c r="AB18" s="26">
        <v>5.555555555555555</v>
      </c>
      <c r="AC18" s="24">
        <v>1</v>
      </c>
      <c r="AD18" s="26">
        <v>5.555555555555555</v>
      </c>
      <c r="AE18" s="24">
        <v>1</v>
      </c>
      <c r="AF18" s="26">
        <v>5.882352941176471</v>
      </c>
      <c r="AG18" s="24">
        <v>1</v>
      </c>
      <c r="AH18" s="26">
        <v>6.666666666666667</v>
      </c>
      <c r="AI18" s="24"/>
      <c r="AJ18" s="26">
        <v>0</v>
      </c>
      <c r="AK18" s="24">
        <v>1</v>
      </c>
      <c r="AL18" s="25">
        <v>5.882352941176471</v>
      </c>
      <c r="AM18" s="24"/>
      <c r="AN18" s="25">
        <v>0</v>
      </c>
      <c r="AO18" s="24"/>
      <c r="AP18" s="25">
        <v>0</v>
      </c>
      <c r="AQ18" s="24"/>
      <c r="AR18" s="25">
        <v>0</v>
      </c>
      <c r="AS18" s="24">
        <v>1</v>
      </c>
      <c r="AT18" s="25">
        <v>6.666666666666667</v>
      </c>
      <c r="AU18" s="24">
        <v>1</v>
      </c>
      <c r="AV18" s="25">
        <v>6.25</v>
      </c>
      <c r="AW18" s="24">
        <v>1</v>
      </c>
      <c r="AX18" s="25">
        <v>6.25</v>
      </c>
      <c r="AY18" s="24">
        <v>1</v>
      </c>
      <c r="AZ18" s="25">
        <v>6.25</v>
      </c>
      <c r="BA18" s="24">
        <v>1</v>
      </c>
      <c r="BB18" s="25">
        <v>6.25</v>
      </c>
      <c r="BC18" s="24">
        <v>1</v>
      </c>
      <c r="BD18" s="25">
        <v>6.25</v>
      </c>
      <c r="BE18" s="24">
        <v>1</v>
      </c>
      <c r="BF18" s="25">
        <v>5.58</v>
      </c>
      <c r="BG18" s="24">
        <v>1</v>
      </c>
      <c r="BH18" s="25">
        <v>11.11</v>
      </c>
      <c r="BI18" s="24">
        <v>1</v>
      </c>
      <c r="BJ18" s="25">
        <v>6.25</v>
      </c>
      <c r="BK18" s="24">
        <v>1</v>
      </c>
      <c r="BL18" s="25">
        <v>5.88</v>
      </c>
      <c r="BM18" s="118"/>
      <c r="BN18" s="119">
        <v>0</v>
      </c>
      <c r="BO18" s="22">
        <v>24</v>
      </c>
      <c r="BP18" s="23">
        <v>148.30289842252694</v>
      </c>
      <c r="BQ18" s="71"/>
      <c r="BR18" s="78"/>
      <c r="BS18" s="120"/>
    </row>
    <row r="19" spans="2:71" ht="23.25" customHeight="1">
      <c r="B19" s="19">
        <v>5</v>
      </c>
      <c r="C19" s="20" t="s">
        <v>131</v>
      </c>
      <c r="D19" s="21" t="s">
        <v>43</v>
      </c>
      <c r="E19" s="21" t="s">
        <v>96</v>
      </c>
      <c r="F19" s="21">
        <v>2001</v>
      </c>
      <c r="G19" s="22">
        <v>1</v>
      </c>
      <c r="H19" s="23">
        <v>5.555555555555555</v>
      </c>
      <c r="I19" s="22">
        <v>1</v>
      </c>
      <c r="J19" s="23">
        <v>5.555555555555555</v>
      </c>
      <c r="K19" s="24">
        <v>1</v>
      </c>
      <c r="L19" s="25">
        <v>5.555555555555555</v>
      </c>
      <c r="M19" s="24">
        <v>1</v>
      </c>
      <c r="N19" s="25">
        <v>5.2631578947368425</v>
      </c>
      <c r="O19" s="24">
        <v>1</v>
      </c>
      <c r="P19" s="25">
        <v>5.555555555555555</v>
      </c>
      <c r="Q19" s="24">
        <v>1</v>
      </c>
      <c r="R19" s="25">
        <v>5.2631578947368425</v>
      </c>
      <c r="S19" s="24">
        <v>1</v>
      </c>
      <c r="T19" s="26">
        <v>5.882352941176471</v>
      </c>
      <c r="U19" s="24">
        <v>1</v>
      </c>
      <c r="V19" s="26">
        <v>7.142857142857143</v>
      </c>
      <c r="W19" s="24"/>
      <c r="X19" s="26">
        <v>0</v>
      </c>
      <c r="Y19" s="24">
        <v>1</v>
      </c>
      <c r="Z19" s="26">
        <v>6.25</v>
      </c>
      <c r="AA19" s="24">
        <v>1</v>
      </c>
      <c r="AB19" s="26">
        <v>5.555555555555555</v>
      </c>
      <c r="AC19" s="24">
        <v>1</v>
      </c>
      <c r="AD19" s="26">
        <v>5.555555555555555</v>
      </c>
      <c r="AE19" s="24">
        <v>1</v>
      </c>
      <c r="AF19" s="26">
        <v>5.882352941176471</v>
      </c>
      <c r="AG19" s="24"/>
      <c r="AH19" s="26">
        <v>0</v>
      </c>
      <c r="AI19" s="24">
        <v>1</v>
      </c>
      <c r="AJ19" s="26">
        <v>8.333333333333334</v>
      </c>
      <c r="AK19" s="24">
        <v>1</v>
      </c>
      <c r="AL19" s="25">
        <v>5.882352941176471</v>
      </c>
      <c r="AM19" s="24"/>
      <c r="AN19" s="25">
        <v>0</v>
      </c>
      <c r="AO19" s="24"/>
      <c r="AP19" s="25">
        <v>0</v>
      </c>
      <c r="AQ19" s="24"/>
      <c r="AR19" s="25">
        <v>0</v>
      </c>
      <c r="AS19" s="24"/>
      <c r="AT19" s="25">
        <v>0</v>
      </c>
      <c r="AU19" s="24">
        <v>1</v>
      </c>
      <c r="AV19" s="25">
        <v>6.25</v>
      </c>
      <c r="AW19" s="24">
        <v>1</v>
      </c>
      <c r="AX19" s="25">
        <v>6.25</v>
      </c>
      <c r="AY19" s="24">
        <v>1</v>
      </c>
      <c r="AZ19" s="25">
        <v>6.25</v>
      </c>
      <c r="BA19" s="24">
        <v>1</v>
      </c>
      <c r="BB19" s="25">
        <v>6.25</v>
      </c>
      <c r="BC19" s="24">
        <v>1</v>
      </c>
      <c r="BD19" s="25">
        <v>6.25</v>
      </c>
      <c r="BE19" s="24">
        <v>1</v>
      </c>
      <c r="BF19" s="25">
        <v>5.58</v>
      </c>
      <c r="BG19" s="24"/>
      <c r="BH19" s="25">
        <v>0</v>
      </c>
      <c r="BI19" s="24">
        <v>1</v>
      </c>
      <c r="BJ19" s="25">
        <v>6.25</v>
      </c>
      <c r="BK19" s="24">
        <v>1</v>
      </c>
      <c r="BL19" s="25">
        <v>5.88</v>
      </c>
      <c r="BM19" s="118"/>
      <c r="BN19" s="119">
        <v>0</v>
      </c>
      <c r="BO19" s="22">
        <v>22</v>
      </c>
      <c r="BP19" s="23">
        <v>132.19289842252692</v>
      </c>
      <c r="BQ19" s="71"/>
      <c r="BR19" s="78"/>
      <c r="BS19" s="120"/>
    </row>
    <row r="20" spans="2:71" ht="24" customHeight="1">
      <c r="B20" s="19">
        <v>6</v>
      </c>
      <c r="C20" s="20" t="s">
        <v>132</v>
      </c>
      <c r="D20" s="19" t="s">
        <v>36</v>
      </c>
      <c r="E20" s="21" t="s">
        <v>103</v>
      </c>
      <c r="F20" s="21">
        <v>1996</v>
      </c>
      <c r="G20" s="22">
        <v>1</v>
      </c>
      <c r="H20" s="23">
        <v>5.555555555555555</v>
      </c>
      <c r="I20" s="22">
        <v>1</v>
      </c>
      <c r="J20" s="23">
        <v>5.555555555555555</v>
      </c>
      <c r="K20" s="24">
        <v>1</v>
      </c>
      <c r="L20" s="25">
        <v>5.555555555555555</v>
      </c>
      <c r="M20" s="24">
        <v>1</v>
      </c>
      <c r="N20" s="25">
        <v>5.2631578947368425</v>
      </c>
      <c r="O20" s="24">
        <v>1</v>
      </c>
      <c r="P20" s="25">
        <v>5.555555555555555</v>
      </c>
      <c r="Q20" s="24">
        <v>1</v>
      </c>
      <c r="R20" s="25">
        <v>5.2631578947368425</v>
      </c>
      <c r="S20" s="24"/>
      <c r="T20" s="26">
        <v>0</v>
      </c>
      <c r="U20" s="24"/>
      <c r="V20" s="26">
        <v>0</v>
      </c>
      <c r="W20" s="24"/>
      <c r="X20" s="26">
        <v>0</v>
      </c>
      <c r="Y20" s="24"/>
      <c r="Z20" s="26">
        <v>0</v>
      </c>
      <c r="AA20" s="24">
        <v>1</v>
      </c>
      <c r="AB20" s="26">
        <v>5.555555555555555</v>
      </c>
      <c r="AC20" s="24">
        <v>1</v>
      </c>
      <c r="AD20" s="26">
        <v>5.555555555555555</v>
      </c>
      <c r="AE20" s="24">
        <v>1</v>
      </c>
      <c r="AF20" s="26">
        <v>5.882352941176471</v>
      </c>
      <c r="AG20" s="24"/>
      <c r="AH20" s="26">
        <v>0</v>
      </c>
      <c r="AI20" s="24"/>
      <c r="AJ20" s="26">
        <v>0</v>
      </c>
      <c r="AK20" s="24">
        <v>1</v>
      </c>
      <c r="AL20" s="25">
        <v>5.882352941176471</v>
      </c>
      <c r="AM20" s="24"/>
      <c r="AN20" s="25">
        <v>0</v>
      </c>
      <c r="AO20" s="24"/>
      <c r="AP20" s="25">
        <v>0</v>
      </c>
      <c r="AQ20" s="24"/>
      <c r="AR20" s="25">
        <v>0</v>
      </c>
      <c r="AS20" s="24">
        <v>1</v>
      </c>
      <c r="AT20" s="25">
        <v>6.666666666666667</v>
      </c>
      <c r="AU20" s="24">
        <v>1</v>
      </c>
      <c r="AV20" s="25">
        <v>6.25</v>
      </c>
      <c r="AW20" s="24">
        <v>1</v>
      </c>
      <c r="AX20" s="25">
        <v>6.25</v>
      </c>
      <c r="AY20" s="24">
        <v>1</v>
      </c>
      <c r="AZ20" s="25">
        <v>6.25</v>
      </c>
      <c r="BA20" s="24">
        <v>1</v>
      </c>
      <c r="BB20" s="25">
        <v>6.25</v>
      </c>
      <c r="BC20" s="24">
        <v>1</v>
      </c>
      <c r="BD20" s="25">
        <v>6.25</v>
      </c>
      <c r="BE20" s="24">
        <v>1</v>
      </c>
      <c r="BF20" s="25">
        <v>5.58</v>
      </c>
      <c r="BG20" s="24"/>
      <c r="BH20" s="25">
        <v>0</v>
      </c>
      <c r="BI20" s="24">
        <v>1</v>
      </c>
      <c r="BJ20" s="25">
        <v>6.25</v>
      </c>
      <c r="BK20" s="24">
        <v>1</v>
      </c>
      <c r="BL20" s="25">
        <v>5.88</v>
      </c>
      <c r="BM20" s="118"/>
      <c r="BN20" s="119">
        <v>0</v>
      </c>
      <c r="BO20" s="22">
        <v>19</v>
      </c>
      <c r="BP20" s="23">
        <v>111.25102167182662</v>
      </c>
      <c r="BQ20" s="71"/>
      <c r="BR20" s="78"/>
      <c r="BS20" s="120"/>
    </row>
    <row r="21" spans="2:71" ht="23.25" customHeight="1">
      <c r="B21" s="19">
        <v>7</v>
      </c>
      <c r="C21" s="20" t="s">
        <v>135</v>
      </c>
      <c r="D21" s="21" t="s">
        <v>46</v>
      </c>
      <c r="E21" s="21" t="s">
        <v>122</v>
      </c>
      <c r="F21" s="21">
        <v>2001</v>
      </c>
      <c r="G21" s="22"/>
      <c r="H21" s="23">
        <v>0</v>
      </c>
      <c r="I21" s="22"/>
      <c r="J21" s="23">
        <v>0</v>
      </c>
      <c r="K21" s="24"/>
      <c r="L21" s="25">
        <v>0</v>
      </c>
      <c r="M21" s="24">
        <v>1</v>
      </c>
      <c r="N21" s="25">
        <v>5.2631578947368425</v>
      </c>
      <c r="O21" s="24"/>
      <c r="P21" s="25">
        <v>0</v>
      </c>
      <c r="Q21" s="24">
        <v>1</v>
      </c>
      <c r="R21" s="25">
        <v>5.2631578947368425</v>
      </c>
      <c r="S21" s="24"/>
      <c r="T21" s="26">
        <v>0</v>
      </c>
      <c r="U21" s="24"/>
      <c r="V21" s="26">
        <v>0</v>
      </c>
      <c r="W21" s="24"/>
      <c r="X21" s="26">
        <v>0</v>
      </c>
      <c r="Y21" s="24"/>
      <c r="Z21" s="26">
        <v>0</v>
      </c>
      <c r="AA21" s="24"/>
      <c r="AB21" s="26">
        <v>0</v>
      </c>
      <c r="AC21" s="24">
        <v>1</v>
      </c>
      <c r="AD21" s="26">
        <v>5.555555555555555</v>
      </c>
      <c r="AE21" s="24"/>
      <c r="AF21" s="26">
        <v>0</v>
      </c>
      <c r="AG21" s="24"/>
      <c r="AH21" s="26">
        <v>0</v>
      </c>
      <c r="AI21" s="24"/>
      <c r="AJ21" s="26">
        <v>0</v>
      </c>
      <c r="AK21" s="24"/>
      <c r="AL21" s="25">
        <v>0</v>
      </c>
      <c r="AM21" s="24"/>
      <c r="AN21" s="25">
        <v>0</v>
      </c>
      <c r="AO21" s="24"/>
      <c r="AP21" s="25">
        <v>0</v>
      </c>
      <c r="AQ21" s="24"/>
      <c r="AR21" s="25">
        <v>0</v>
      </c>
      <c r="AS21" s="24"/>
      <c r="AT21" s="25">
        <v>0</v>
      </c>
      <c r="AU21" s="24"/>
      <c r="AV21" s="25">
        <v>0</v>
      </c>
      <c r="AW21" s="24"/>
      <c r="AX21" s="25">
        <v>0</v>
      </c>
      <c r="AY21" s="24"/>
      <c r="AZ21" s="25">
        <v>0</v>
      </c>
      <c r="BA21" s="24"/>
      <c r="BB21" s="25">
        <v>0</v>
      </c>
      <c r="BC21" s="24"/>
      <c r="BD21" s="25">
        <v>0</v>
      </c>
      <c r="BE21" s="24">
        <v>1</v>
      </c>
      <c r="BF21" s="25">
        <v>5.58</v>
      </c>
      <c r="BG21" s="24"/>
      <c r="BH21" s="25">
        <v>0</v>
      </c>
      <c r="BI21" s="24"/>
      <c r="BJ21" s="25">
        <v>0</v>
      </c>
      <c r="BK21" s="24">
        <v>1</v>
      </c>
      <c r="BL21" s="25">
        <v>5.88</v>
      </c>
      <c r="BM21" s="118"/>
      <c r="BN21" s="119">
        <v>0</v>
      </c>
      <c r="BO21" s="22">
        <v>5</v>
      </c>
      <c r="BP21" s="23">
        <v>27.54187134502924</v>
      </c>
      <c r="BQ21" s="71"/>
      <c r="BR21" s="78"/>
      <c r="BS21" s="120"/>
    </row>
    <row r="22" spans="2:71" ht="28.5" customHeight="1" hidden="1">
      <c r="B22" s="35"/>
      <c r="C22" s="35"/>
      <c r="D22" s="36"/>
      <c r="E22" s="36"/>
      <c r="F22" s="36"/>
      <c r="G22" s="82">
        <f>SUM(G15:G21)</f>
        <v>6</v>
      </c>
      <c r="H22" s="83">
        <f>100/G22</f>
        <v>16.666666666666668</v>
      </c>
      <c r="I22" s="82">
        <f>SUM(I15:I21)</f>
        <v>6</v>
      </c>
      <c r="J22" s="83">
        <f>100/I22</f>
        <v>16.666666666666668</v>
      </c>
      <c r="K22" s="82">
        <f>SUM(K15:K21)</f>
        <v>6</v>
      </c>
      <c r="L22" s="83">
        <f>100/K22</f>
        <v>16.666666666666668</v>
      </c>
      <c r="M22" s="82">
        <f>SUM(M15:M21)</f>
        <v>7</v>
      </c>
      <c r="N22" s="83">
        <f>100/M22</f>
        <v>14.285714285714286</v>
      </c>
      <c r="O22" s="82">
        <f>SUM(O15:O21)</f>
        <v>6</v>
      </c>
      <c r="P22" s="83">
        <f>100/O22</f>
        <v>16.666666666666668</v>
      </c>
      <c r="Q22" s="82">
        <f>SUM(Q15:Q21)</f>
        <v>7</v>
      </c>
      <c r="R22" s="83">
        <f>100/Q22</f>
        <v>14.285714285714286</v>
      </c>
      <c r="S22" s="82">
        <f>SUM(S15:S21)</f>
        <v>5</v>
      </c>
      <c r="T22" s="83">
        <f>100/S22</f>
        <v>20</v>
      </c>
      <c r="U22" s="82">
        <f>SUM(U15:U21)</f>
        <v>4</v>
      </c>
      <c r="V22" s="83">
        <f>100/U22</f>
        <v>25</v>
      </c>
      <c r="W22" s="82">
        <f>SUM(W15:W21)</f>
        <v>2</v>
      </c>
      <c r="X22" s="83">
        <f>100/W22</f>
        <v>50</v>
      </c>
      <c r="Y22" s="82">
        <f>SUM(Y15:Y21)</f>
        <v>4</v>
      </c>
      <c r="Z22" s="83">
        <f>100/Y22</f>
        <v>25</v>
      </c>
      <c r="AA22" s="82">
        <f>SUM(AA15:AA21)</f>
        <v>6</v>
      </c>
      <c r="AB22" s="83">
        <f>100/AA22</f>
        <v>16.666666666666668</v>
      </c>
      <c r="AC22" s="82">
        <f>SUM(AC15:AC21)</f>
        <v>7</v>
      </c>
      <c r="AD22" s="83">
        <f>100/AC22</f>
        <v>14.285714285714286</v>
      </c>
      <c r="AE22" s="82">
        <f>SUM(AE15:AE21)</f>
        <v>6</v>
      </c>
      <c r="AF22" s="83">
        <f>100/AE22</f>
        <v>16.666666666666668</v>
      </c>
      <c r="AG22" s="82">
        <f>SUM(AG15:AG21)</f>
        <v>4</v>
      </c>
      <c r="AH22" s="83">
        <f>100/AG22</f>
        <v>25</v>
      </c>
      <c r="AI22" s="82">
        <f>SUM(AI15:AI21)</f>
        <v>3</v>
      </c>
      <c r="AJ22" s="83">
        <f>100/AI22</f>
        <v>33.333333333333336</v>
      </c>
      <c r="AK22" s="82">
        <f>SUM(AK15:AK21)</f>
        <v>6</v>
      </c>
      <c r="AL22" s="83">
        <f>100/AK22</f>
        <v>16.666666666666668</v>
      </c>
      <c r="AM22" s="82">
        <f>SUM(AM15:AM21)</f>
        <v>1</v>
      </c>
      <c r="AN22" s="83">
        <f>100/AM22</f>
        <v>100</v>
      </c>
      <c r="AO22" s="82">
        <f>SUM(AO15:AO21)</f>
        <v>3</v>
      </c>
      <c r="AP22" s="83">
        <f>100/AO22</f>
        <v>33.333333333333336</v>
      </c>
      <c r="AQ22" s="82">
        <f>SUM(AQ15:AQ21)</f>
        <v>0</v>
      </c>
      <c r="AR22" s="83" t="e">
        <f>100/AQ22</f>
        <v>#DIV/0!</v>
      </c>
      <c r="AS22" s="82">
        <f>SUM(AS15:AS21)</f>
        <v>5</v>
      </c>
      <c r="AT22" s="83">
        <f>100/AS22</f>
        <v>20</v>
      </c>
      <c r="AU22" s="82">
        <f>SUM(AU15:AU21)</f>
        <v>6</v>
      </c>
      <c r="AV22" s="83">
        <f>100/AU22</f>
        <v>16.666666666666668</v>
      </c>
      <c r="AW22" s="82">
        <f>SUM(AW15:AW21)</f>
        <v>6</v>
      </c>
      <c r="AX22" s="83">
        <f>100/AW22</f>
        <v>16.666666666666668</v>
      </c>
      <c r="AY22" s="82">
        <f>SUM(AY15:AY21)</f>
        <v>6</v>
      </c>
      <c r="AZ22" s="83">
        <f>100/AY22</f>
        <v>16.666666666666668</v>
      </c>
      <c r="BA22" s="82">
        <f>SUM(BA15:BA21)</f>
        <v>6</v>
      </c>
      <c r="BB22" s="83">
        <f>100/BA22</f>
        <v>16.666666666666668</v>
      </c>
      <c r="BC22" s="82">
        <f>SUM(BC15:BC21)</f>
        <v>6</v>
      </c>
      <c r="BD22" s="83">
        <f>100/BC22</f>
        <v>16.666666666666668</v>
      </c>
      <c r="BE22" s="82">
        <f>SUM(BE15:BE21)</f>
        <v>7</v>
      </c>
      <c r="BF22" s="83">
        <f>100/BE22</f>
        <v>14.285714285714286</v>
      </c>
      <c r="BG22" s="82">
        <f>SUM(BG15:BG21)</f>
        <v>2</v>
      </c>
      <c r="BH22" s="83">
        <f>100/BG22</f>
        <v>50</v>
      </c>
      <c r="BI22" s="82">
        <f>SUM(BI15:BI21)</f>
        <v>6</v>
      </c>
      <c r="BJ22" s="83">
        <f>100/BI22</f>
        <v>16.666666666666668</v>
      </c>
      <c r="BK22" s="82">
        <f>SUM(BK15:BK21)</f>
        <v>7</v>
      </c>
      <c r="BL22" s="83">
        <f>100/BK22</f>
        <v>14.285714285714286</v>
      </c>
      <c r="BM22" s="82">
        <f>SUM(BM15:BM21)</f>
        <v>0</v>
      </c>
      <c r="BN22" s="83" t="e">
        <f>100/BM22</f>
        <v>#DIV/0!</v>
      </c>
      <c r="BO22" s="82">
        <f>SUM(BO15:BO21)</f>
        <v>146</v>
      </c>
      <c r="BP22" s="83">
        <f>SUM(BP15:BP21)</f>
        <v>925.8067502088555</v>
      </c>
      <c r="BQ22" s="84"/>
      <c r="BR22" s="121"/>
      <c r="BS22" s="122"/>
    </row>
    <row r="23" spans="4:6" ht="15">
      <c r="D23"/>
      <c r="E23"/>
      <c r="F23"/>
    </row>
    <row r="24" spans="4:19" ht="22.5">
      <c r="D24" s="62"/>
      <c r="E24" s="62"/>
      <c r="F24" s="62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3"/>
      <c r="R24" s="62"/>
      <c r="S24" s="64"/>
    </row>
    <row r="25" spans="3:6" ht="21" customHeight="1">
      <c r="C25" s="65" t="s">
        <v>50</v>
      </c>
      <c r="D25" s="65"/>
      <c r="E25" s="65"/>
      <c r="F25" s="66"/>
    </row>
    <row r="26" spans="3:6" ht="21" customHeight="1">
      <c r="C26" s="67"/>
      <c r="D26" s="67"/>
      <c r="E26" s="67"/>
      <c r="F26" s="68"/>
    </row>
    <row r="27" spans="3:19" ht="21" customHeight="1">
      <c r="C27" s="67"/>
      <c r="D27" s="67"/>
      <c r="E27" s="67"/>
      <c r="F27" s="68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3"/>
      <c r="R27" s="62"/>
      <c r="S27" s="64"/>
    </row>
    <row r="28" spans="3:6" ht="21" customHeight="1">
      <c r="C28" s="65" t="s">
        <v>51</v>
      </c>
      <c r="D28" s="65"/>
      <c r="E28" s="65"/>
      <c r="F28" s="66"/>
    </row>
  </sheetData>
  <sheetProtection selectLockedCells="1" selectUnlockedCells="1"/>
  <mergeCells count="43">
    <mergeCell ref="B1:BZ1"/>
    <mergeCell ref="B7:CA7"/>
    <mergeCell ref="B8:CA8"/>
    <mergeCell ref="B12:B14"/>
    <mergeCell ref="C12:C14"/>
    <mergeCell ref="D12:D14"/>
    <mergeCell ref="E12:E14"/>
    <mergeCell ref="F12:F14"/>
    <mergeCell ref="G12:BN12"/>
    <mergeCell ref="BO12:BO14"/>
    <mergeCell ref="BP12:BP14"/>
    <mergeCell ref="BQ12:BQ14"/>
    <mergeCell ref="BR12:BS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</mergeCells>
  <printOptions horizontalCentered="1"/>
  <pageMargins left="0.39375" right="0.39375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2015-06-06T11:22:59Z</cp:lastPrinted>
  <dcterms:created xsi:type="dcterms:W3CDTF">2006-09-28T01:33:49Z</dcterms:created>
  <dcterms:modified xsi:type="dcterms:W3CDTF">2015-07-08T13:24:41Z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