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5" activeTab="6"/>
  </bookViews>
  <sheets>
    <sheet name="Тр м " sheetId="1" r:id="rId1"/>
    <sheet name="Тр ж" sheetId="2" r:id="rId2"/>
    <sheet name="См" sheetId="3" r:id="rId3"/>
    <sheet name="Сж" sheetId="4" r:id="rId4"/>
    <sheet name="БмФ" sheetId="5" r:id="rId5"/>
    <sheet name="БмКв" sheetId="6" r:id="rId6"/>
    <sheet name=" Б жен" sheetId="7" r:id="rId7"/>
  </sheets>
  <definedNames>
    <definedName name="_xlnm._FilterDatabase" localSheetId="4" hidden="1">'БмФ'!$B$4:$F$16</definedName>
    <definedName name="_xlnm._FilterDatabase" localSheetId="3" hidden="1">'Сж'!$A$4:$H$16</definedName>
    <definedName name="Excel_BuiltIn__FilterDatabase" localSheetId="5">'БмКв'!$B$5:$E$48</definedName>
    <definedName name="Excel_BuiltIn__FilterDatabase" localSheetId="4">'БмФ'!$B$5:$F$17</definedName>
    <definedName name="Excel_BuiltIn__FilterDatabase" localSheetId="3">'Сж'!$A$5:$H$17</definedName>
    <definedName name="Excel_BuiltIn__FilterDatabase" localSheetId="2">'См'!$A$5:$I$39</definedName>
    <definedName name="Excel_BuiltIn__FilterDatabase" localSheetId="1">'Тр ж'!$A$4:$K$33</definedName>
    <definedName name="Excel_BuiltIn__FilterDatabase" localSheetId="0">'Тр м '!$A$5:$I$49</definedName>
    <definedName name="_xlnm.Print_Area" localSheetId="5">'БмКв'!$A$1:$S$53</definedName>
    <definedName name="_xlnm.Print_Area" localSheetId="4">'БмФ'!$A$1:$V$20</definedName>
    <definedName name="_xlnm.Print_Area" localSheetId="2">'См'!$A$1:$V$42</definedName>
    <definedName name="_xlnm.Print_Area" localSheetId="1">'Тр ж'!$A$1:$J$31</definedName>
    <definedName name="_xlnm.Print_Area" localSheetId="0">'Тр м '!$A$1:$G$54</definedName>
  </definedNames>
  <calcPr fullCalcOnLoad="1"/>
</workbook>
</file>

<file path=xl/sharedStrings.xml><?xml version="1.0" encoding="utf-8"?>
<sst xmlns="http://schemas.openxmlformats.org/spreadsheetml/2006/main" count="750" uniqueCount="168">
  <si>
    <t>Открытый чемпионат Сибирского федерального округа по скалолазанию "Академ -  2012"</t>
  </si>
  <si>
    <t>Новосибирск, Академгородок, 18 мая 2012г.</t>
  </si>
  <si>
    <t>ИТОГОВЫЙ ПРОТОКОЛ РЕЗУЛЬТАТОВ</t>
  </si>
  <si>
    <t>Трудность, мужчины</t>
  </si>
  <si>
    <t>место</t>
  </si>
  <si>
    <t>фамилия, имя</t>
  </si>
  <si>
    <t>г.р.</t>
  </si>
  <si>
    <t>разр.</t>
  </si>
  <si>
    <t>город</t>
  </si>
  <si>
    <t>полуфинал</t>
  </si>
  <si>
    <t>финал</t>
  </si>
  <si>
    <t>Левашов Евгений</t>
  </si>
  <si>
    <t>КМС</t>
  </si>
  <si>
    <t>Кемеровская обл</t>
  </si>
  <si>
    <t>Top</t>
  </si>
  <si>
    <t>46+</t>
  </si>
  <si>
    <t>Волков Глеб</t>
  </si>
  <si>
    <t>Новосибирская обл</t>
  </si>
  <si>
    <t>Параев Сергей</t>
  </si>
  <si>
    <t>Томская обл</t>
  </si>
  <si>
    <t>Табакаев Иван</t>
  </si>
  <si>
    <t>47+</t>
  </si>
  <si>
    <t>Водоватов Евгений</t>
  </si>
  <si>
    <t>Тор</t>
  </si>
  <si>
    <t>36-</t>
  </si>
  <si>
    <t>Корвель Антон</t>
  </si>
  <si>
    <t>Алтайский край</t>
  </si>
  <si>
    <t>49-</t>
  </si>
  <si>
    <t>Чаюн Игорь</t>
  </si>
  <si>
    <t>Мартынов Кирилл</t>
  </si>
  <si>
    <t>32-</t>
  </si>
  <si>
    <t>Карташев Владимир</t>
  </si>
  <si>
    <t>Шаламов Кирилл</t>
  </si>
  <si>
    <t>31+</t>
  </si>
  <si>
    <t>Мокин Василий</t>
  </si>
  <si>
    <t>44-</t>
  </si>
  <si>
    <t>Гой Юрий</t>
  </si>
  <si>
    <t>Николусов Дмитрий</t>
  </si>
  <si>
    <t>Кузенков Вадим</t>
  </si>
  <si>
    <t>Герасимов Юрий</t>
  </si>
  <si>
    <t>Иркутская обл</t>
  </si>
  <si>
    <t>43+</t>
  </si>
  <si>
    <t>24-</t>
  </si>
  <si>
    <t>Очиржапов Бато</t>
  </si>
  <si>
    <t>Шульгин Александр</t>
  </si>
  <si>
    <t>Шатров Василий</t>
  </si>
  <si>
    <t>Николаев Всеволод</t>
  </si>
  <si>
    <t>42+</t>
  </si>
  <si>
    <t>Савин Сергей</t>
  </si>
  <si>
    <t>43-</t>
  </si>
  <si>
    <t>н\я</t>
  </si>
  <si>
    <t>Некрасов Сергей</t>
  </si>
  <si>
    <t>Тимофеев Тимофей</t>
  </si>
  <si>
    <t>38-</t>
  </si>
  <si>
    <t>Суслин Александр</t>
  </si>
  <si>
    <t>37+</t>
  </si>
  <si>
    <t>Швецов Марк</t>
  </si>
  <si>
    <t>Видюк Сергей</t>
  </si>
  <si>
    <t>Дубинин Илья</t>
  </si>
  <si>
    <t>Дубинин Роман</t>
  </si>
  <si>
    <t>Носков Семен</t>
  </si>
  <si>
    <t>б\р</t>
  </si>
  <si>
    <t>Сучков Андрей</t>
  </si>
  <si>
    <t>Тимофеев Борис</t>
  </si>
  <si>
    <t>Фирсов Андрей</t>
  </si>
  <si>
    <t>Гребенников Дмитрий</t>
  </si>
  <si>
    <t>22-</t>
  </si>
  <si>
    <t>н/я</t>
  </si>
  <si>
    <t>Бабий Дмитрий</t>
  </si>
  <si>
    <t>Бартош Михаил</t>
  </si>
  <si>
    <t>Красноярский край</t>
  </si>
  <si>
    <t>Ганенко Сергей</t>
  </si>
  <si>
    <t>Горбенко Алексей</t>
  </si>
  <si>
    <t>Дощинский Максим</t>
  </si>
  <si>
    <t>Жуков Данил</t>
  </si>
  <si>
    <t>2ю</t>
  </si>
  <si>
    <t>Зырянов Игорь</t>
  </si>
  <si>
    <t>Копытов Федор</t>
  </si>
  <si>
    <t>Матвиенко Егор</t>
  </si>
  <si>
    <t>Нахапетян Ашот</t>
  </si>
  <si>
    <t>Романьков Антон</t>
  </si>
  <si>
    <t>Ротанин Дмитрий</t>
  </si>
  <si>
    <t>Омская обл</t>
  </si>
  <si>
    <t>Ряполов Сергей</t>
  </si>
  <si>
    <t>Шуваев Алексей</t>
  </si>
  <si>
    <t>Гл. судья Бурдакова О. А.</t>
  </si>
  <si>
    <t>Гл. секретарь  Злобинский А.В.</t>
  </si>
  <si>
    <t>Трудность, женщины</t>
  </si>
  <si>
    <t>разр</t>
  </si>
  <si>
    <t>регион</t>
  </si>
  <si>
    <t>Шагина Любовь</t>
  </si>
  <si>
    <t>МС</t>
  </si>
  <si>
    <t>Ячник Юлия</t>
  </si>
  <si>
    <t>Падучева Ольга</t>
  </si>
  <si>
    <t>36+</t>
  </si>
  <si>
    <t>Мотина Екатерина</t>
  </si>
  <si>
    <t>Борзова Анна</t>
  </si>
  <si>
    <t>34</t>
  </si>
  <si>
    <t>Шуваева Елена</t>
  </si>
  <si>
    <t>33-</t>
  </si>
  <si>
    <t>Шкуратова Полина</t>
  </si>
  <si>
    <t>28</t>
  </si>
  <si>
    <t>Мутовина Надежда</t>
  </si>
  <si>
    <t>Чернякова Татьяна</t>
  </si>
  <si>
    <t>26+</t>
  </si>
  <si>
    <t>Паршина Дарья</t>
  </si>
  <si>
    <t>Рафаевич Юлия</t>
  </si>
  <si>
    <t>27-</t>
  </si>
  <si>
    <t>Князькова Анна</t>
  </si>
  <si>
    <t>1ю</t>
  </si>
  <si>
    <t>19-</t>
  </si>
  <si>
    <t>Чиндашева Дарья</t>
  </si>
  <si>
    <t>18+</t>
  </si>
  <si>
    <t>Кривенко Татьяна</t>
  </si>
  <si>
    <t>Скворцова Женя</t>
  </si>
  <si>
    <t>Тимофеева Анна</t>
  </si>
  <si>
    <t>Шалаева Дарья</t>
  </si>
  <si>
    <t>14+</t>
  </si>
  <si>
    <t>Шестакова Полина</t>
  </si>
  <si>
    <t>Зимина Анна</t>
  </si>
  <si>
    <t>Шихова Анна</t>
  </si>
  <si>
    <t>Лесихина Алена</t>
  </si>
  <si>
    <t>Новосибирск, Академгородок, 19 мая 2012г.</t>
  </si>
  <si>
    <t xml:space="preserve">Скорость,мужчины </t>
  </si>
  <si>
    <t>г/р</t>
  </si>
  <si>
    <t>раз.</t>
  </si>
  <si>
    <t>команда</t>
  </si>
  <si>
    <t>квал. (л, пр, сум)</t>
  </si>
  <si>
    <t>1/8 финала</t>
  </si>
  <si>
    <t>1/2 финала</t>
  </si>
  <si>
    <t>срыв</t>
  </si>
  <si>
    <t>Гл. судья Бурдакова О.А.</t>
  </si>
  <si>
    <t xml:space="preserve">Скорость,женщины </t>
  </si>
  <si>
    <t>1/4 финала</t>
  </si>
  <si>
    <t>Новосибирск, Академгородок, 20 мая 2012 г.</t>
  </si>
  <si>
    <t>Боулдеринг, мужчины финал</t>
  </si>
  <si>
    <t>1T</t>
  </si>
  <si>
    <t>1B</t>
  </si>
  <si>
    <t>2T</t>
  </si>
  <si>
    <t>2B</t>
  </si>
  <si>
    <t>3T</t>
  </si>
  <si>
    <t>3B</t>
  </si>
  <si>
    <t>4T</t>
  </si>
  <si>
    <t>4B</t>
  </si>
  <si>
    <t>5T</t>
  </si>
  <si>
    <t>5B</t>
  </si>
  <si>
    <t>Т6</t>
  </si>
  <si>
    <t>В6</t>
  </si>
  <si>
    <t>TOP</t>
  </si>
  <si>
    <t>Bonus</t>
  </si>
  <si>
    <t xml:space="preserve">Левашов Евгений     </t>
  </si>
  <si>
    <t>кмс</t>
  </si>
  <si>
    <t>Казахстан</t>
  </si>
  <si>
    <t>Новосибирск, Академгородок,  20 мая 2012г.</t>
  </si>
  <si>
    <t>Боулдеринг,мужчины квалификация</t>
  </si>
  <si>
    <t>Браусов Иван</t>
  </si>
  <si>
    <t>Дроздов Георгий</t>
  </si>
  <si>
    <t>Носков Семён</t>
  </si>
  <si>
    <t>Миночкин Максим</t>
  </si>
  <si>
    <t>Турцев Юрий</t>
  </si>
  <si>
    <t>Алимпиев Василий</t>
  </si>
  <si>
    <t>Новосибирск, Академгородок, 20 мая 2012г.</t>
  </si>
  <si>
    <t>Боулдеринг, женщины</t>
  </si>
  <si>
    <t>6Т</t>
  </si>
  <si>
    <t>6В</t>
  </si>
  <si>
    <t>7T</t>
  </si>
  <si>
    <t>7B</t>
  </si>
  <si>
    <t>Гвоздева Татьяна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</si>
</sst>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(0\)"/>
  </numFmts>
  <fonts count="5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.5"/>
      <name val="Arial Cyr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0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u val="single"/>
      <sz val="12"/>
      <color indexed="8"/>
      <name val="Courier New"/>
      <family val="3"/>
    </font>
    <font>
      <u val="single"/>
      <sz val="10"/>
      <name val="Courier New"/>
      <family val="3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u val="single"/>
      <sz val="10"/>
      <name val="Courier New"/>
      <family val="3"/>
    </font>
    <font>
      <b/>
      <sz val="8"/>
      <name val="Arial Cyr"/>
      <family val="2"/>
    </font>
    <font>
      <sz val="11"/>
      <color indexed="8"/>
      <name val="Times New Roman"/>
      <family val="1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b/>
      <sz val="12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10"/>
      <color indexed="8"/>
      <name val="Arial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hair">
        <color indexed="8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ck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23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left"/>
    </xf>
    <xf numFmtId="0" fontId="29" fillId="0" borderId="12" xfId="0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11" xfId="0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1" fontId="29" fillId="0" borderId="0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wrapText="1"/>
    </xf>
    <xf numFmtId="0" fontId="29" fillId="0" borderId="13" xfId="0" applyFont="1" applyBorder="1" applyAlignment="1">
      <alignment vertical="center"/>
    </xf>
    <xf numFmtId="0" fontId="29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vertical="center"/>
    </xf>
    <xf numFmtId="0" fontId="29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/>
    </xf>
    <xf numFmtId="0" fontId="29" fillId="0" borderId="10" xfId="0" applyFont="1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29" fillId="0" borderId="15" xfId="0" applyFont="1" applyBorder="1" applyAlignment="1">
      <alignment vertical="center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0" borderId="10" xfId="0" applyNumberFormat="1" applyFont="1" applyBorder="1" applyAlignment="1">
      <alignment horizontal="right"/>
    </xf>
    <xf numFmtId="2" fontId="21" fillId="0" borderId="1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21" fillId="0" borderId="13" xfId="0" applyNumberFormat="1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2" fontId="21" fillId="0" borderId="17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2" fontId="21" fillId="0" borderId="1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22" fillId="0" borderId="19" xfId="0" applyNumberFormat="1" applyFont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2" fontId="21" fillId="0" borderId="14" xfId="0" applyNumberFormat="1" applyFont="1" applyBorder="1" applyAlignment="1">
      <alignment horizontal="right"/>
    </xf>
    <xf numFmtId="0" fontId="21" fillId="0" borderId="20" xfId="0" applyFont="1" applyBorder="1" applyAlignment="1">
      <alignment horizontal="right"/>
    </xf>
    <xf numFmtId="0" fontId="22" fillId="0" borderId="21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3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35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36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0" fontId="38" fillId="0" borderId="22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9" fillId="0" borderId="23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1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34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0" fontId="41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42" fillId="0" borderId="25" xfId="0" applyFont="1" applyBorder="1" applyAlignment="1">
      <alignment/>
    </xf>
    <xf numFmtId="0" fontId="35" fillId="0" borderId="26" xfId="0" applyFont="1" applyBorder="1" applyAlignment="1">
      <alignment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left"/>
    </xf>
    <xf numFmtId="0" fontId="43" fillId="0" borderId="11" xfId="0" applyFont="1" applyBorder="1" applyAlignment="1">
      <alignment vertical="center"/>
    </xf>
    <xf numFmtId="0" fontId="44" fillId="0" borderId="27" xfId="0" applyFont="1" applyBorder="1" applyAlignment="1">
      <alignment/>
    </xf>
    <xf numFmtId="0" fontId="44" fillId="0" borderId="27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4" fillId="0" borderId="28" xfId="0" applyFont="1" applyBorder="1" applyAlignment="1">
      <alignment/>
    </xf>
    <xf numFmtId="2" fontId="1" fillId="0" borderId="29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44" fillId="0" borderId="23" xfId="0" applyFont="1" applyBorder="1" applyAlignment="1">
      <alignment/>
    </xf>
    <xf numFmtId="0" fontId="44" fillId="0" borderId="23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4" fillId="0" borderId="32" xfId="0" applyFont="1" applyBorder="1" applyAlignment="1">
      <alignment/>
    </xf>
    <xf numFmtId="2" fontId="1" fillId="0" borderId="3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45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/>
    </xf>
    <xf numFmtId="0" fontId="44" fillId="0" borderId="39" xfId="0" applyFont="1" applyBorder="1" applyAlignment="1">
      <alignment/>
    </xf>
    <xf numFmtId="0" fontId="1" fillId="0" borderId="33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39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0" fontId="1" fillId="0" borderId="43" xfId="0" applyNumberFormat="1" applyFont="1" applyBorder="1" applyAlignment="1">
      <alignment horizontal="center"/>
    </xf>
    <xf numFmtId="0" fontId="34" fillId="0" borderId="26" xfId="0" applyFont="1" applyBorder="1" applyAlignment="1">
      <alignment/>
    </xf>
    <xf numFmtId="0" fontId="34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4" fillId="0" borderId="44" xfId="0" applyFont="1" applyBorder="1" applyAlignment="1">
      <alignment/>
    </xf>
    <xf numFmtId="2" fontId="1" fillId="0" borderId="45" xfId="0" applyNumberFormat="1" applyFont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43" fillId="0" borderId="26" xfId="0" applyFont="1" applyBorder="1" applyAlignment="1">
      <alignment vertical="center"/>
    </xf>
    <xf numFmtId="0" fontId="1" fillId="0" borderId="11" xfId="0" applyNumberFormat="1" applyFont="1" applyBorder="1" applyAlignment="1">
      <alignment horizontal="center"/>
    </xf>
    <xf numFmtId="0" fontId="43" fillId="0" borderId="23" xfId="0" applyFont="1" applyBorder="1" applyAlignment="1">
      <alignment vertical="center"/>
    </xf>
    <xf numFmtId="2" fontId="1" fillId="0" borderId="46" xfId="0" applyNumberFormat="1" applyFont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34" fillId="0" borderId="3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4" fillId="0" borderId="47" xfId="0" applyFont="1" applyBorder="1" applyAlignment="1">
      <alignment/>
    </xf>
    <xf numFmtId="0" fontId="1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33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34" fillId="0" borderId="48" xfId="0" applyNumberFormat="1" applyFont="1" applyBorder="1" applyAlignment="1">
      <alignment horizontal="center"/>
    </xf>
    <xf numFmtId="0" fontId="34" fillId="0" borderId="0" xfId="0" applyNumberFormat="1" applyFont="1" applyFill="1" applyAlignment="1">
      <alignment horizontal="center"/>
    </xf>
    <xf numFmtId="0" fontId="35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 horizontal="left"/>
    </xf>
    <xf numFmtId="0" fontId="3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6" fillId="0" borderId="0" xfId="0" applyNumberFormat="1" applyFont="1" applyAlignment="1">
      <alignment/>
    </xf>
    <xf numFmtId="2" fontId="33" fillId="0" borderId="0" xfId="0" applyNumberFormat="1" applyFont="1" applyAlignment="1">
      <alignment/>
    </xf>
    <xf numFmtId="0" fontId="31" fillId="0" borderId="49" xfId="0" applyFont="1" applyBorder="1" applyAlignment="1">
      <alignment horizontal="center"/>
    </xf>
    <xf numFmtId="0" fontId="31" fillId="0" borderId="45" xfId="0" applyFont="1" applyBorder="1" applyAlignment="1">
      <alignment/>
    </xf>
    <xf numFmtId="0" fontId="31" fillId="0" borderId="26" xfId="0" applyFont="1" applyBorder="1" applyAlignment="1">
      <alignment horizontal="center"/>
    </xf>
    <xf numFmtId="0" fontId="31" fillId="0" borderId="26" xfId="0" applyFont="1" applyBorder="1" applyAlignment="1">
      <alignment horizontal="left"/>
    </xf>
    <xf numFmtId="0" fontId="31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33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31" fillId="0" borderId="29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31" fillId="0" borderId="30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49" xfId="0" applyFont="1" applyBorder="1" applyAlignment="1">
      <alignment horizontal="center"/>
    </xf>
    <xf numFmtId="0" fontId="40" fillId="0" borderId="33" xfId="0" applyFont="1" applyBorder="1" applyAlignment="1">
      <alignment/>
    </xf>
    <xf numFmtId="0" fontId="31" fillId="0" borderId="33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31" fillId="0" borderId="37" xfId="0" applyNumberFormat="1" applyFon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31" fillId="0" borderId="45" xfId="0" applyNumberFormat="1" applyFont="1" applyBorder="1" applyAlignment="1">
      <alignment horizontal="center"/>
    </xf>
    <xf numFmtId="0" fontId="31" fillId="0" borderId="46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31" fillId="0" borderId="43" xfId="0" applyNumberFormat="1" applyFon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2" fontId="0" fillId="0" borderId="27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9" fillId="0" borderId="33" xfId="0" applyFont="1" applyBorder="1" applyAlignment="1">
      <alignment horizontal="left" vertical="center" wrapText="1"/>
    </xf>
    <xf numFmtId="2" fontId="34" fillId="0" borderId="49" xfId="0" applyNumberFormat="1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3" fillId="0" borderId="0" xfId="0" applyFont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2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31" fillId="0" borderId="11" xfId="0" applyFont="1" applyBorder="1" applyAlignment="1">
      <alignment/>
    </xf>
    <xf numFmtId="0" fontId="31" fillId="0" borderId="11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/>
      <protection locked="0"/>
    </xf>
    <xf numFmtId="0" fontId="42" fillId="0" borderId="39" xfId="0" applyNumberFormat="1" applyFont="1" applyFill="1" applyBorder="1" applyAlignment="1" applyProtection="1">
      <alignment/>
      <protection locked="0"/>
    </xf>
    <xf numFmtId="0" fontId="31" fillId="15" borderId="49" xfId="0" applyFont="1" applyFill="1" applyBorder="1" applyAlignment="1">
      <alignment/>
    </xf>
    <xf numFmtId="0" fontId="31" fillId="15" borderId="56" xfId="0" applyFont="1" applyFill="1" applyBorder="1" applyAlignment="1">
      <alignment/>
    </xf>
    <xf numFmtId="0" fontId="31" fillId="22" borderId="49" xfId="0" applyFont="1" applyFill="1" applyBorder="1" applyAlignment="1">
      <alignment/>
    </xf>
    <xf numFmtId="0" fontId="31" fillId="22" borderId="56" xfId="0" applyFont="1" applyFill="1" applyBorder="1" applyAlignment="1">
      <alignment/>
    </xf>
    <xf numFmtId="0" fontId="31" fillId="0" borderId="57" xfId="0" applyFont="1" applyBorder="1" applyAlignment="1">
      <alignment horizontal="center"/>
    </xf>
    <xf numFmtId="164" fontId="31" fillId="0" borderId="58" xfId="0" applyNumberFormat="1" applyFont="1" applyBorder="1" applyAlignment="1">
      <alignment horizontal="center"/>
    </xf>
    <xf numFmtId="0" fontId="31" fillId="0" borderId="41" xfId="0" applyFont="1" applyBorder="1" applyAlignment="1">
      <alignment/>
    </xf>
    <xf numFmtId="0" fontId="31" fillId="0" borderId="41" xfId="0" applyNumberFormat="1" applyFont="1" applyFill="1" applyBorder="1" applyAlignment="1" applyProtection="1">
      <alignment/>
      <protection locked="0"/>
    </xf>
    <xf numFmtId="0" fontId="31" fillId="0" borderId="41" xfId="0" applyNumberFormat="1" applyFont="1" applyFill="1" applyBorder="1" applyAlignment="1" applyProtection="1">
      <alignment horizontal="center"/>
      <protection locked="0"/>
    </xf>
    <xf numFmtId="0" fontId="42" fillId="0" borderId="59" xfId="0" applyNumberFormat="1" applyFont="1" applyFill="1" applyBorder="1" applyAlignment="1" applyProtection="1">
      <alignment/>
      <protection locked="0"/>
    </xf>
    <xf numFmtId="0" fontId="31" fillId="15" borderId="60" xfId="0" applyFont="1" applyFill="1" applyBorder="1" applyAlignment="1">
      <alignment/>
    </xf>
    <xf numFmtId="0" fontId="31" fillId="15" borderId="61" xfId="0" applyFont="1" applyFill="1" applyBorder="1" applyAlignment="1">
      <alignment/>
    </xf>
    <xf numFmtId="0" fontId="31" fillId="22" borderId="60" xfId="0" applyFont="1" applyFill="1" applyBorder="1" applyAlignment="1">
      <alignment/>
    </xf>
    <xf numFmtId="0" fontId="31" fillId="22" borderId="61" xfId="0" applyFont="1" applyFill="1" applyBorder="1" applyAlignment="1">
      <alignment/>
    </xf>
    <xf numFmtId="0" fontId="31" fillId="0" borderId="24" xfId="0" applyFont="1" applyBorder="1" applyAlignment="1">
      <alignment horizontal="center"/>
    </xf>
    <xf numFmtId="164" fontId="31" fillId="0" borderId="62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1" fillId="0" borderId="26" xfId="0" applyNumberFormat="1" applyFont="1" applyFill="1" applyBorder="1" applyAlignment="1" applyProtection="1">
      <alignment/>
      <protection locked="0"/>
    </xf>
    <xf numFmtId="0" fontId="31" fillId="0" borderId="26" xfId="0" applyNumberFormat="1" applyFont="1" applyFill="1" applyBorder="1" applyAlignment="1" applyProtection="1">
      <alignment horizontal="center"/>
      <protection locked="0"/>
    </xf>
    <xf numFmtId="0" fontId="42" fillId="0" borderId="44" xfId="0" applyNumberFormat="1" applyFont="1" applyFill="1" applyBorder="1" applyAlignment="1" applyProtection="1">
      <alignment/>
      <protection locked="0"/>
    </xf>
    <xf numFmtId="0" fontId="31" fillId="15" borderId="63" xfId="0" applyFont="1" applyFill="1" applyBorder="1" applyAlignment="1">
      <alignment/>
    </xf>
    <xf numFmtId="0" fontId="31" fillId="15" borderId="64" xfId="0" applyFont="1" applyFill="1" applyBorder="1" applyAlignment="1">
      <alignment/>
    </xf>
    <xf numFmtId="0" fontId="31" fillId="22" borderId="63" xfId="0" applyFont="1" applyFill="1" applyBorder="1" applyAlignment="1">
      <alignment/>
    </xf>
    <xf numFmtId="0" fontId="31" fillId="22" borderId="64" xfId="0" applyFont="1" applyFill="1" applyBorder="1" applyAlignment="1">
      <alignment/>
    </xf>
    <xf numFmtId="0" fontId="31" fillId="0" borderId="65" xfId="0" applyFont="1" applyBorder="1" applyAlignment="1">
      <alignment horizontal="center"/>
    </xf>
    <xf numFmtId="164" fontId="31" fillId="0" borderId="66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47" fillId="0" borderId="32" xfId="0" applyNumberFormat="1" applyFont="1" applyFill="1" applyBorder="1" applyAlignment="1" applyProtection="1">
      <alignment/>
      <protection locked="0"/>
    </xf>
    <xf numFmtId="0" fontId="0" fillId="15" borderId="67" xfId="0" applyFill="1" applyBorder="1" applyAlignment="1">
      <alignment/>
    </xf>
    <xf numFmtId="0" fontId="0" fillId="15" borderId="68" xfId="0" applyFill="1" applyBorder="1" applyAlignment="1">
      <alignment/>
    </xf>
    <xf numFmtId="0" fontId="0" fillId="22" borderId="67" xfId="0" applyFill="1" applyBorder="1" applyAlignment="1">
      <alignment/>
    </xf>
    <xf numFmtId="0" fontId="0" fillId="22" borderId="68" xfId="0" applyFill="1" applyBorder="1" applyAlignment="1">
      <alignment/>
    </xf>
    <xf numFmtId="0" fontId="0" fillId="0" borderId="35" xfId="0" applyFont="1" applyBorder="1" applyAlignment="1">
      <alignment horizontal="center"/>
    </xf>
    <xf numFmtId="164" fontId="0" fillId="0" borderId="69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47" fillId="0" borderId="39" xfId="0" applyNumberFormat="1" applyFont="1" applyFill="1" applyBorder="1" applyAlignment="1" applyProtection="1">
      <alignment/>
      <protection locked="0"/>
    </xf>
    <xf numFmtId="0" fontId="0" fillId="15" borderId="49" xfId="0" applyFill="1" applyBorder="1" applyAlignment="1">
      <alignment/>
    </xf>
    <xf numFmtId="0" fontId="0" fillId="15" borderId="56" xfId="0" applyFill="1" applyBorder="1" applyAlignment="1">
      <alignment/>
    </xf>
    <xf numFmtId="0" fontId="0" fillId="22" borderId="49" xfId="0" applyFill="1" applyBorder="1" applyAlignment="1">
      <alignment/>
    </xf>
    <xf numFmtId="0" fontId="0" fillId="22" borderId="56" xfId="0" applyFill="1" applyBorder="1" applyAlignment="1">
      <alignment/>
    </xf>
    <xf numFmtId="0" fontId="0" fillId="0" borderId="57" xfId="0" applyFont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33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0" fontId="48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70" xfId="0" applyFont="1" applyBorder="1" applyAlignment="1">
      <alignment horizontal="left"/>
    </xf>
    <xf numFmtId="0" fontId="47" fillId="0" borderId="71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39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164" fontId="0" fillId="24" borderId="39" xfId="0" applyNumberFormat="1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164" fontId="0" fillId="3" borderId="3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5" fillId="0" borderId="30" xfId="0" applyFont="1" applyBorder="1" applyAlignment="1">
      <alignment/>
    </xf>
    <xf numFmtId="0" fontId="49" fillId="0" borderId="27" xfId="0" applyFont="1" applyBorder="1" applyAlignment="1">
      <alignment horizontal="center"/>
    </xf>
    <xf numFmtId="0" fontId="49" fillId="0" borderId="47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164" fontId="0" fillId="24" borderId="47" xfId="0" applyNumberFormat="1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164" fontId="0" fillId="3" borderId="28" xfId="0" applyNumberFormat="1" applyFont="1" applyFill="1" applyBorder="1" applyAlignment="1">
      <alignment horizontal="center"/>
    </xf>
    <xf numFmtId="0" fontId="34" fillId="0" borderId="12" xfId="0" applyFont="1" applyBorder="1" applyAlignment="1">
      <alignment/>
    </xf>
    <xf numFmtId="0" fontId="0" fillId="0" borderId="39" xfId="0" applyFont="1" applyBorder="1" applyAlignment="1">
      <alignment horizontal="left"/>
    </xf>
    <xf numFmtId="0" fontId="45" fillId="0" borderId="72" xfId="0" applyFont="1" applyBorder="1" applyAlignment="1">
      <alignment/>
    </xf>
    <xf numFmtId="0" fontId="49" fillId="0" borderId="73" xfId="0" applyFont="1" applyBorder="1" applyAlignment="1">
      <alignment horizontal="center"/>
    </xf>
    <xf numFmtId="0" fontId="49" fillId="0" borderId="74" xfId="0" applyFont="1" applyBorder="1" applyAlignment="1">
      <alignment horizontal="left"/>
    </xf>
    <xf numFmtId="0" fontId="0" fillId="0" borderId="75" xfId="0" applyFont="1" applyBorder="1" applyAlignment="1">
      <alignment horizontal="center"/>
    </xf>
    <xf numFmtId="0" fontId="45" fillId="0" borderId="37" xfId="0" applyFont="1" applyBorder="1" applyAlignment="1">
      <alignment/>
    </xf>
    <xf numFmtId="0" fontId="49" fillId="0" borderId="26" xfId="0" applyFont="1" applyBorder="1" applyAlignment="1">
      <alignment horizontal="center"/>
    </xf>
    <xf numFmtId="0" fontId="49" fillId="0" borderId="44" xfId="0" applyFont="1" applyBorder="1" applyAlignment="1">
      <alignment horizontal="left"/>
    </xf>
    <xf numFmtId="0" fontId="0" fillId="0" borderId="4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24" borderId="37" xfId="0" applyFont="1" applyFill="1" applyBorder="1" applyAlignment="1">
      <alignment horizontal="center"/>
    </xf>
    <xf numFmtId="164" fontId="0" fillId="24" borderId="44" xfId="0" applyNumberFormat="1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164" fontId="0" fillId="3" borderId="38" xfId="0" applyNumberFormat="1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45" fillId="0" borderId="76" xfId="0" applyFont="1" applyFill="1" applyBorder="1" applyAlignment="1">
      <alignment wrapText="1"/>
    </xf>
    <xf numFmtId="0" fontId="49" fillId="0" borderId="77" xfId="0" applyFont="1" applyFill="1" applyBorder="1" applyAlignment="1">
      <alignment horizontal="center"/>
    </xf>
    <xf numFmtId="0" fontId="49" fillId="0" borderId="7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34" fillId="0" borderId="72" xfId="0" applyFont="1" applyBorder="1" applyAlignment="1">
      <alignment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left"/>
    </xf>
    <xf numFmtId="0" fontId="0" fillId="25" borderId="15" xfId="0" applyFont="1" applyFill="1" applyBorder="1" applyAlignment="1">
      <alignment horizontal="center"/>
    </xf>
    <xf numFmtId="0" fontId="45" fillId="25" borderId="72" xfId="0" applyFont="1" applyFill="1" applyBorder="1" applyAlignment="1">
      <alignment/>
    </xf>
    <xf numFmtId="0" fontId="49" fillId="25" borderId="73" xfId="0" applyFont="1" applyFill="1" applyBorder="1" applyAlignment="1">
      <alignment horizontal="center"/>
    </xf>
    <xf numFmtId="0" fontId="49" fillId="25" borderId="74" xfId="0" applyFont="1" applyFill="1" applyBorder="1" applyAlignment="1">
      <alignment horizontal="left"/>
    </xf>
    <xf numFmtId="0" fontId="0" fillId="25" borderId="33" xfId="0" applyFont="1" applyFill="1" applyBorder="1" applyAlignment="1">
      <alignment horizontal="center"/>
    </xf>
    <xf numFmtId="0" fontId="0" fillId="25" borderId="34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25" borderId="39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34" fillId="0" borderId="10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left"/>
    </xf>
    <xf numFmtId="0" fontId="0" fillId="0" borderId="63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48" fillId="0" borderId="81" xfId="0" applyFont="1" applyBorder="1" applyAlignment="1">
      <alignment horizontal="center"/>
    </xf>
    <xf numFmtId="0" fontId="0" fillId="0" borderId="82" xfId="0" applyFont="1" applyBorder="1" applyAlignment="1">
      <alignment/>
    </xf>
    <xf numFmtId="0" fontId="47" fillId="0" borderId="52" xfId="0" applyFont="1" applyBorder="1" applyAlignment="1">
      <alignment horizontal="center"/>
    </xf>
    <xf numFmtId="0" fontId="47" fillId="0" borderId="54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31" fillId="0" borderId="67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31" fillId="15" borderId="48" xfId="0" applyFont="1" applyFill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3" borderId="48" xfId="0" applyFont="1" applyFill="1" applyBorder="1" applyAlignment="1">
      <alignment horizontal="center"/>
    </xf>
    <xf numFmtId="164" fontId="31" fillId="3" borderId="83" xfId="0" applyNumberFormat="1" applyFont="1" applyFill="1" applyBorder="1" applyAlignment="1">
      <alignment horizontal="center"/>
    </xf>
    <xf numFmtId="0" fontId="31" fillId="24" borderId="48" xfId="0" applyFont="1" applyFill="1" applyBorder="1" applyAlignment="1">
      <alignment horizontal="center"/>
    </xf>
    <xf numFmtId="164" fontId="31" fillId="24" borderId="83" xfId="0" applyNumberFormat="1" applyFont="1" applyFill="1" applyBorder="1" applyAlignment="1">
      <alignment horizontal="center"/>
    </xf>
    <xf numFmtId="0" fontId="46" fillId="0" borderId="11" xfId="0" applyFont="1" applyBorder="1" applyAlignment="1">
      <alignment/>
    </xf>
    <xf numFmtId="0" fontId="31" fillId="0" borderId="63" xfId="0" applyFont="1" applyBorder="1" applyAlignment="1">
      <alignment horizontal="center"/>
    </xf>
    <xf numFmtId="0" fontId="50" fillId="0" borderId="26" xfId="0" applyFont="1" applyBorder="1" applyAlignment="1">
      <alignment/>
    </xf>
    <xf numFmtId="0" fontId="50" fillId="0" borderId="26" xfId="0" applyFont="1" applyBorder="1" applyAlignment="1">
      <alignment horizontal="center"/>
    </xf>
    <xf numFmtId="0" fontId="46" fillId="0" borderId="26" xfId="0" applyFont="1" applyBorder="1" applyAlignment="1">
      <alignment/>
    </xf>
    <xf numFmtId="0" fontId="31" fillId="15" borderId="65" xfId="0" applyFont="1" applyFill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1" fillId="3" borderId="65" xfId="0" applyFont="1" applyFill="1" applyBorder="1" applyAlignment="1">
      <alignment horizontal="center"/>
    </xf>
    <xf numFmtId="164" fontId="31" fillId="3" borderId="66" xfId="0" applyNumberFormat="1" applyFont="1" applyFill="1" applyBorder="1" applyAlignment="1">
      <alignment horizontal="center"/>
    </xf>
    <xf numFmtId="0" fontId="31" fillId="24" borderId="65" xfId="0" applyFont="1" applyFill="1" applyBorder="1" applyAlignment="1">
      <alignment horizontal="center"/>
    </xf>
    <xf numFmtId="164" fontId="31" fillId="24" borderId="66" xfId="0" applyNumberFormat="1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51" fillId="0" borderId="23" xfId="0" applyFont="1" applyBorder="1" applyAlignment="1">
      <alignment/>
    </xf>
    <xf numFmtId="0" fontId="51" fillId="0" borderId="23" xfId="0" applyFont="1" applyBorder="1" applyAlignment="1">
      <alignment horizontal="center"/>
    </xf>
    <xf numFmtId="0" fontId="0" fillId="15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164" fontId="0" fillId="3" borderId="69" xfId="0" applyNumberFormat="1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164" fontId="0" fillId="24" borderId="69" xfId="0" applyNumberFormat="1" applyFont="1" applyFill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0" fillId="15" borderId="48" xfId="0" applyFont="1" applyFill="1" applyBorder="1" applyAlignment="1">
      <alignment horizontal="center"/>
    </xf>
    <xf numFmtId="0" fontId="0" fillId="3" borderId="48" xfId="0" applyFont="1" applyFill="1" applyBorder="1" applyAlignment="1">
      <alignment horizontal="center"/>
    </xf>
    <xf numFmtId="164" fontId="0" fillId="3" borderId="83" xfId="0" applyNumberFormat="1" applyFont="1" applyFill="1" applyBorder="1" applyAlignment="1">
      <alignment horizontal="center"/>
    </xf>
    <xf numFmtId="0" fontId="0" fillId="24" borderId="48" xfId="0" applyFont="1" applyFill="1" applyBorder="1" applyAlignment="1">
      <alignment horizontal="center"/>
    </xf>
    <xf numFmtId="164" fontId="0" fillId="24" borderId="83" xfId="0" applyNumberFormat="1" applyFont="1" applyFill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51" fillId="0" borderId="26" xfId="0" applyFont="1" applyBorder="1" applyAlignment="1">
      <alignment/>
    </xf>
    <xf numFmtId="0" fontId="51" fillId="0" borderId="26" xfId="0" applyFont="1" applyBorder="1" applyAlignment="1">
      <alignment horizontal="center"/>
    </xf>
    <xf numFmtId="0" fontId="33" fillId="0" borderId="26" xfId="0" applyFont="1" applyBorder="1" applyAlignment="1">
      <alignment/>
    </xf>
    <xf numFmtId="0" fontId="0" fillId="15" borderId="65" xfId="0" applyFont="1" applyFill="1" applyBorder="1" applyAlignment="1">
      <alignment horizontal="center"/>
    </xf>
    <xf numFmtId="0" fontId="0" fillId="3" borderId="65" xfId="0" applyFont="1" applyFill="1" applyBorder="1" applyAlignment="1">
      <alignment horizontal="center"/>
    </xf>
    <xf numFmtId="164" fontId="0" fillId="3" borderId="66" xfId="0" applyNumberFormat="1" applyFont="1" applyFill="1" applyBorder="1" applyAlignment="1">
      <alignment horizontal="center"/>
    </xf>
    <xf numFmtId="0" fontId="0" fillId="24" borderId="65" xfId="0" applyFont="1" applyFill="1" applyBorder="1" applyAlignment="1">
      <alignment horizontal="center"/>
    </xf>
    <xf numFmtId="164" fontId="0" fillId="24" borderId="6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35" fillId="0" borderId="66" xfId="0" applyNumberFormat="1" applyFont="1" applyBorder="1" applyAlignment="1">
      <alignment horizontal="center"/>
    </xf>
    <xf numFmtId="2" fontId="35" fillId="0" borderId="63" xfId="0" applyNumberFormat="1" applyFont="1" applyBorder="1" applyAlignment="1">
      <alignment horizontal="center"/>
    </xf>
    <xf numFmtId="0" fontId="35" fillId="0" borderId="84" xfId="0" applyNumberFormat="1" applyFont="1" applyBorder="1" applyAlignment="1">
      <alignment horizontal="center"/>
    </xf>
    <xf numFmtId="2" fontId="35" fillId="0" borderId="81" xfId="0" applyNumberFormat="1" applyFont="1" applyBorder="1" applyAlignment="1">
      <alignment horizontal="center"/>
    </xf>
    <xf numFmtId="2" fontId="31" fillId="0" borderId="38" xfId="0" applyNumberFormat="1" applyFont="1" applyBorder="1" applyAlignment="1">
      <alignment horizontal="center"/>
    </xf>
    <xf numFmtId="0" fontId="31" fillId="0" borderId="85" xfId="0" applyNumberFormat="1" applyFont="1" applyBorder="1" applyAlignment="1">
      <alignment horizontal="center"/>
    </xf>
    <xf numFmtId="0" fontId="31" fillId="0" borderId="25" xfId="0" applyNumberFormat="1" applyFont="1" applyBorder="1" applyAlignment="1">
      <alignment horizontal="center"/>
    </xf>
    <xf numFmtId="2" fontId="31" fillId="0" borderId="81" xfId="0" applyNumberFormat="1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24" borderId="8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V54"/>
  <sheetViews>
    <sheetView showGridLines="0" view="pageBreakPreview" zoomScaleSheetLayoutView="100" zoomScalePageLayoutView="0" workbookViewId="0" topLeftCell="A25">
      <selection activeCell="A1" sqref="A1"/>
    </sheetView>
  </sheetViews>
  <sheetFormatPr defaultColWidth="9.00390625" defaultRowHeight="13.5" customHeight="1"/>
  <cols>
    <col min="1" max="1" width="7.625" style="1" customWidth="1"/>
    <col min="2" max="2" width="29.125" style="1" customWidth="1"/>
    <col min="3" max="3" width="6.25390625" style="2" customWidth="1"/>
    <col min="4" max="4" width="7.125" style="2" customWidth="1"/>
    <col min="5" max="5" width="20.25390625" style="1" customWidth="1"/>
    <col min="6" max="6" width="12.25390625" style="1" customWidth="1"/>
    <col min="7" max="7" width="9.375" style="1" customWidth="1"/>
    <col min="8" max="8" width="23.25390625" style="1" customWidth="1"/>
    <col min="9" max="9" width="7.00390625" style="3" customWidth="1"/>
    <col min="10" max="10" width="7.25390625" style="4" customWidth="1"/>
    <col min="11" max="11" width="18.125" style="4" customWidth="1"/>
    <col min="12" max="12" width="7.625" style="4" customWidth="1"/>
    <col min="13" max="13" width="1.875" style="3" customWidth="1"/>
    <col min="14" max="14" width="7.625" style="4" customWidth="1"/>
    <col min="15" max="15" width="6.625" style="4" customWidth="1"/>
    <col min="16" max="16" width="7.625" style="4" customWidth="1"/>
    <col min="17" max="17" width="1.75390625" style="5" customWidth="1"/>
    <col min="18" max="19" width="6.625" style="4" customWidth="1"/>
    <col min="20" max="20" width="7.125" style="4" customWidth="1"/>
    <col min="21" max="22" width="6.625" style="4" customWidth="1"/>
    <col min="23" max="23" width="6.875" style="4" customWidth="1"/>
    <col min="24" max="16384" width="9.00390625" style="1" customWidth="1"/>
  </cols>
  <sheetData>
    <row r="1" spans="1:23" s="9" customFormat="1" ht="15.75">
      <c r="A1" s="6" t="s">
        <v>0</v>
      </c>
      <c r="B1" s="7"/>
      <c r="C1" s="7"/>
      <c r="D1" s="7"/>
      <c r="E1" s="8"/>
      <c r="F1" s="8"/>
      <c r="G1" s="8"/>
      <c r="I1" s="10"/>
      <c r="J1" s="11"/>
      <c r="K1" s="11"/>
      <c r="L1" s="11"/>
      <c r="M1" s="10"/>
      <c r="N1" s="11"/>
      <c r="O1" s="11"/>
      <c r="P1" s="11"/>
      <c r="Q1" s="12"/>
      <c r="R1" s="11"/>
      <c r="S1" s="11"/>
      <c r="T1" s="11"/>
      <c r="U1" s="11"/>
      <c r="V1" s="11"/>
      <c r="W1" s="11"/>
    </row>
    <row r="2" spans="1:23" s="9" customFormat="1" ht="15.75">
      <c r="A2" s="13" t="s">
        <v>1</v>
      </c>
      <c r="B2" s="7"/>
      <c r="C2" s="7"/>
      <c r="D2" s="7"/>
      <c r="E2" s="8"/>
      <c r="F2" s="8"/>
      <c r="G2" s="8"/>
      <c r="I2" s="10"/>
      <c r="J2" s="11"/>
      <c r="K2" s="11"/>
      <c r="L2" s="11"/>
      <c r="M2" s="10"/>
      <c r="N2" s="11"/>
      <c r="O2" s="11"/>
      <c r="P2" s="11"/>
      <c r="Q2" s="12"/>
      <c r="R2" s="11"/>
      <c r="S2" s="11"/>
      <c r="T2" s="11"/>
      <c r="U2" s="11"/>
      <c r="V2" s="11"/>
      <c r="W2" s="11"/>
    </row>
    <row r="3" spans="1:23" s="9" customFormat="1" ht="15.75">
      <c r="A3" s="14" t="s">
        <v>2</v>
      </c>
      <c r="B3" s="7"/>
      <c r="C3" s="7"/>
      <c r="D3" s="7"/>
      <c r="E3" s="8"/>
      <c r="F3" s="8"/>
      <c r="G3" s="8"/>
      <c r="I3" s="10"/>
      <c r="J3" s="11"/>
      <c r="K3" s="11"/>
      <c r="L3" s="11"/>
      <c r="M3" s="10"/>
      <c r="N3" s="11"/>
      <c r="O3" s="11"/>
      <c r="P3" s="11"/>
      <c r="Q3" s="12"/>
      <c r="R3" s="11"/>
      <c r="S3" s="11"/>
      <c r="T3" s="11"/>
      <c r="U3" s="11"/>
      <c r="V3" s="11"/>
      <c r="W3" s="11"/>
    </row>
    <row r="4" spans="1:23" s="9" customFormat="1" ht="15.75">
      <c r="A4" s="15" t="s">
        <v>3</v>
      </c>
      <c r="B4" s="16"/>
      <c r="C4" s="16"/>
      <c r="D4" s="16"/>
      <c r="E4" s="16"/>
      <c r="F4" s="16"/>
      <c r="G4" s="17"/>
      <c r="H4" s="18"/>
      <c r="I4" s="18"/>
      <c r="J4" s="18"/>
      <c r="K4" s="18"/>
      <c r="L4" s="19"/>
      <c r="M4" s="10"/>
      <c r="N4" s="11"/>
      <c r="O4" s="11"/>
      <c r="P4" s="11"/>
      <c r="Q4" s="12"/>
      <c r="R4" s="11"/>
      <c r="S4" s="11"/>
      <c r="T4" s="11"/>
      <c r="U4" s="11"/>
      <c r="V4" s="11"/>
      <c r="W4" s="11"/>
    </row>
    <row r="5" spans="1:22" s="9" customFormat="1" ht="24" customHeight="1">
      <c r="A5" s="20" t="s">
        <v>4</v>
      </c>
      <c r="B5" s="20" t="s">
        <v>5</v>
      </c>
      <c r="C5" s="21" t="s">
        <v>6</v>
      </c>
      <c r="D5" s="21" t="s">
        <v>7</v>
      </c>
      <c r="E5" s="20" t="s">
        <v>8</v>
      </c>
      <c r="F5" s="21" t="s">
        <v>9</v>
      </c>
      <c r="G5" s="21" t="s">
        <v>10</v>
      </c>
      <c r="H5" s="22"/>
      <c r="I5" s="22"/>
      <c r="J5" s="22"/>
      <c r="K5" s="22"/>
      <c r="L5" s="23"/>
      <c r="M5" s="23"/>
      <c r="N5" s="23"/>
      <c r="O5" s="23"/>
      <c r="P5" s="24"/>
      <c r="Q5" s="23"/>
      <c r="R5" s="23"/>
      <c r="S5" s="23"/>
      <c r="T5" s="23"/>
      <c r="U5" s="23"/>
      <c r="V5" s="23"/>
    </row>
    <row r="6" spans="1:46" s="9" customFormat="1" ht="12.75" customHeight="1">
      <c r="A6" s="25">
        <v>1</v>
      </c>
      <c r="B6" s="26" t="s">
        <v>11</v>
      </c>
      <c r="C6" s="27">
        <v>85</v>
      </c>
      <c r="D6" s="27" t="s">
        <v>12</v>
      </c>
      <c r="E6" s="28" t="s">
        <v>13</v>
      </c>
      <c r="F6" s="27" t="s">
        <v>14</v>
      </c>
      <c r="G6" s="29" t="s">
        <v>15</v>
      </c>
      <c r="H6" s="30"/>
      <c r="I6" s="31"/>
      <c r="J6" s="32"/>
      <c r="K6" s="31"/>
      <c r="L6" s="33"/>
      <c r="M6" s="34"/>
      <c r="N6" s="34"/>
      <c r="O6" s="34"/>
      <c r="P6" s="33"/>
      <c r="Q6" s="34"/>
      <c r="R6" s="34"/>
      <c r="S6" s="34"/>
      <c r="T6" s="34"/>
      <c r="U6" s="34"/>
      <c r="V6" s="34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9" customFormat="1" ht="12.75" customHeight="1">
      <c r="A7" s="25">
        <v>2</v>
      </c>
      <c r="B7" s="26" t="s">
        <v>16</v>
      </c>
      <c r="C7" s="27">
        <v>90</v>
      </c>
      <c r="D7" s="27" t="s">
        <v>12</v>
      </c>
      <c r="E7" s="28" t="s">
        <v>17</v>
      </c>
      <c r="F7" s="27" t="s">
        <v>14</v>
      </c>
      <c r="G7" s="29">
        <v>46</v>
      </c>
      <c r="H7" s="30"/>
      <c r="I7" s="31"/>
      <c r="J7" s="32"/>
      <c r="K7" s="31"/>
      <c r="L7" s="33"/>
      <c r="M7" s="34"/>
      <c r="N7" s="34"/>
      <c r="O7" s="34"/>
      <c r="P7" s="33"/>
      <c r="Q7" s="34"/>
      <c r="R7" s="34"/>
      <c r="S7" s="34"/>
      <c r="T7" s="34"/>
      <c r="U7" s="34"/>
      <c r="V7" s="34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s="9" customFormat="1" ht="12.75" customHeight="1">
      <c r="A8" s="26">
        <v>3</v>
      </c>
      <c r="B8" s="26" t="s">
        <v>18</v>
      </c>
      <c r="C8" s="27">
        <v>89</v>
      </c>
      <c r="D8" s="27" t="s">
        <v>12</v>
      </c>
      <c r="E8" s="28" t="s">
        <v>19</v>
      </c>
      <c r="F8" s="29" t="s">
        <v>14</v>
      </c>
      <c r="G8" s="27">
        <v>39</v>
      </c>
      <c r="H8" s="35"/>
      <c r="I8" s="31"/>
      <c r="J8" s="36"/>
      <c r="K8" s="31"/>
      <c r="L8" s="33"/>
      <c r="M8" s="34"/>
      <c r="N8" s="34"/>
      <c r="O8" s="34"/>
      <c r="P8" s="33"/>
      <c r="Q8" s="33"/>
      <c r="R8" s="33"/>
      <c r="S8" s="34"/>
      <c r="T8" s="34"/>
      <c r="U8" s="34"/>
      <c r="V8" s="34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s="9" customFormat="1" ht="12.75" customHeight="1">
      <c r="A9" s="37">
        <v>4</v>
      </c>
      <c r="B9" s="26" t="s">
        <v>20</v>
      </c>
      <c r="C9" s="27">
        <v>93</v>
      </c>
      <c r="D9" s="27" t="s">
        <v>12</v>
      </c>
      <c r="E9" s="28" t="s">
        <v>17</v>
      </c>
      <c r="F9" s="27" t="s">
        <v>21</v>
      </c>
      <c r="G9" s="27">
        <v>36</v>
      </c>
      <c r="H9" s="30"/>
      <c r="I9" s="38"/>
      <c r="J9" s="32"/>
      <c r="K9" s="39"/>
      <c r="L9" s="33"/>
      <c r="M9" s="34"/>
      <c r="N9" s="34"/>
      <c r="O9" s="34"/>
      <c r="P9" s="33"/>
      <c r="Q9" s="33"/>
      <c r="R9" s="33"/>
      <c r="S9" s="34"/>
      <c r="T9" s="34"/>
      <c r="U9" s="34"/>
      <c r="V9" s="34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s="9" customFormat="1" ht="12.75" customHeight="1">
      <c r="A10" s="25">
        <v>5</v>
      </c>
      <c r="B10" s="26" t="s">
        <v>22</v>
      </c>
      <c r="C10" s="27">
        <v>95</v>
      </c>
      <c r="D10" s="27" t="s">
        <v>12</v>
      </c>
      <c r="E10" s="28" t="s">
        <v>13</v>
      </c>
      <c r="F10" s="27" t="s">
        <v>23</v>
      </c>
      <c r="G10" s="29" t="s">
        <v>24</v>
      </c>
      <c r="H10" s="40"/>
      <c r="I10" s="31"/>
      <c r="J10" s="36"/>
      <c r="K10" s="39"/>
      <c r="L10" s="33"/>
      <c r="M10" s="34"/>
      <c r="N10" s="34"/>
      <c r="O10" s="34"/>
      <c r="P10" s="33"/>
      <c r="Q10" s="33"/>
      <c r="R10" s="33"/>
      <c r="S10" s="33"/>
      <c r="T10" s="33"/>
      <c r="U10" s="33"/>
      <c r="V10" s="33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s="9" customFormat="1" ht="12.75" customHeight="1">
      <c r="A11" s="25">
        <v>6</v>
      </c>
      <c r="B11" s="26" t="s">
        <v>25</v>
      </c>
      <c r="C11" s="27">
        <v>89</v>
      </c>
      <c r="D11" s="27" t="s">
        <v>12</v>
      </c>
      <c r="E11" s="28" t="s">
        <v>26</v>
      </c>
      <c r="F11" s="27" t="s">
        <v>27</v>
      </c>
      <c r="G11" s="29" t="s">
        <v>24</v>
      </c>
      <c r="H11" s="35"/>
      <c r="I11" s="31"/>
      <c r="J11" s="32"/>
      <c r="K11" s="39"/>
      <c r="L11" s="33"/>
      <c r="M11" s="34"/>
      <c r="N11" s="34"/>
      <c r="O11" s="34"/>
      <c r="P11" s="33"/>
      <c r="Q11" s="34"/>
      <c r="R11" s="34"/>
      <c r="S11" s="34"/>
      <c r="T11" s="33"/>
      <c r="U11" s="33"/>
      <c r="V11" s="33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s="9" customFormat="1" ht="12.75" customHeight="1">
      <c r="A12" s="25">
        <v>7</v>
      </c>
      <c r="B12" s="26" t="s">
        <v>28</v>
      </c>
      <c r="C12" s="27">
        <v>86</v>
      </c>
      <c r="D12" s="27" t="s">
        <v>12</v>
      </c>
      <c r="E12" s="28" t="s">
        <v>17</v>
      </c>
      <c r="F12" s="27">
        <v>48</v>
      </c>
      <c r="G12" s="27" t="s">
        <v>24</v>
      </c>
      <c r="H12" s="30"/>
      <c r="I12" s="38"/>
      <c r="J12" s="32"/>
      <c r="K12" s="39"/>
      <c r="L12" s="33"/>
      <c r="M12" s="34"/>
      <c r="N12" s="34"/>
      <c r="O12" s="34"/>
      <c r="P12" s="33"/>
      <c r="Q12" s="34"/>
      <c r="R12" s="34"/>
      <c r="S12" s="34"/>
      <c r="T12" s="33"/>
      <c r="U12" s="33"/>
      <c r="V12" s="33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s="9" customFormat="1" ht="12.75" customHeight="1">
      <c r="A13" s="25">
        <v>8</v>
      </c>
      <c r="B13" s="26" t="s">
        <v>29</v>
      </c>
      <c r="C13" s="27">
        <v>93</v>
      </c>
      <c r="D13" s="27">
        <v>1</v>
      </c>
      <c r="E13" s="28" t="s">
        <v>17</v>
      </c>
      <c r="F13" s="27" t="s">
        <v>27</v>
      </c>
      <c r="G13" s="29" t="s">
        <v>30</v>
      </c>
      <c r="H13" s="30"/>
      <c r="I13" s="38"/>
      <c r="J13" s="32"/>
      <c r="K13" s="39"/>
      <c r="L13" s="33"/>
      <c r="M13" s="33"/>
      <c r="N13" s="33"/>
      <c r="O13" s="34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s="9" customFormat="1" ht="12.75" customHeight="1">
      <c r="A14" s="37">
        <v>9</v>
      </c>
      <c r="B14" s="26" t="s">
        <v>31</v>
      </c>
      <c r="C14" s="27">
        <v>95</v>
      </c>
      <c r="D14" s="27" t="s">
        <v>12</v>
      </c>
      <c r="E14" s="28" t="s">
        <v>13</v>
      </c>
      <c r="F14" s="27">
        <v>48</v>
      </c>
      <c r="G14" s="29" t="s">
        <v>30</v>
      </c>
      <c r="H14" s="35"/>
      <c r="I14" s="38"/>
      <c r="J14" s="32"/>
      <c r="K14" s="39"/>
      <c r="L14" s="33"/>
      <c r="M14" s="34"/>
      <c r="N14" s="34"/>
      <c r="O14" s="34"/>
      <c r="P14" s="33"/>
      <c r="Q14" s="33"/>
      <c r="R14" s="33"/>
      <c r="S14" s="33"/>
      <c r="T14" s="33"/>
      <c r="U14" s="33"/>
      <c r="V14" s="33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s="9" customFormat="1" ht="12.75" customHeight="1">
      <c r="A15" s="25">
        <v>10</v>
      </c>
      <c r="B15" s="26" t="s">
        <v>32</v>
      </c>
      <c r="C15" s="27">
        <v>91</v>
      </c>
      <c r="D15" s="27" t="s">
        <v>12</v>
      </c>
      <c r="E15" s="28" t="s">
        <v>17</v>
      </c>
      <c r="F15" s="27" t="s">
        <v>21</v>
      </c>
      <c r="G15" s="29" t="s">
        <v>33</v>
      </c>
      <c r="H15" s="30"/>
      <c r="I15" s="31"/>
      <c r="J15" s="32"/>
      <c r="K15" s="31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s="9" customFormat="1" ht="12.75" customHeight="1">
      <c r="A16" s="25">
        <v>11</v>
      </c>
      <c r="B16" s="41" t="s">
        <v>34</v>
      </c>
      <c r="C16" s="27">
        <v>92</v>
      </c>
      <c r="D16" s="27" t="s">
        <v>12</v>
      </c>
      <c r="E16" s="28" t="s">
        <v>19</v>
      </c>
      <c r="F16" s="27" t="s">
        <v>35</v>
      </c>
      <c r="G16" s="29" t="s">
        <v>33</v>
      </c>
      <c r="H16" s="30"/>
      <c r="I16" s="38"/>
      <c r="J16" s="32"/>
      <c r="K16" s="31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s="9" customFormat="1" ht="12.75" customHeight="1">
      <c r="A17" s="42">
        <v>12</v>
      </c>
      <c r="B17" s="26" t="s">
        <v>36</v>
      </c>
      <c r="C17" s="27">
        <v>90</v>
      </c>
      <c r="D17" s="27" t="s">
        <v>12</v>
      </c>
      <c r="E17" s="28" t="s">
        <v>17</v>
      </c>
      <c r="F17" s="43">
        <v>43</v>
      </c>
      <c r="G17" s="44">
        <v>26</v>
      </c>
      <c r="H17" s="35"/>
      <c r="I17" s="45"/>
      <c r="J17" s="36"/>
      <c r="K17" s="46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s="9" customFormat="1" ht="12.75" customHeight="1">
      <c r="A18" s="47">
        <v>12</v>
      </c>
      <c r="B18" s="26" t="s">
        <v>37</v>
      </c>
      <c r="C18" s="27">
        <v>98</v>
      </c>
      <c r="D18" s="27">
        <v>2</v>
      </c>
      <c r="E18" s="28" t="s">
        <v>13</v>
      </c>
      <c r="F18" s="48">
        <v>43</v>
      </c>
      <c r="G18" s="49">
        <v>26</v>
      </c>
      <c r="H18" s="30"/>
      <c r="I18" s="38"/>
      <c r="J18" s="32"/>
      <c r="K18" s="31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s="9" customFormat="1" ht="12.75" customHeight="1">
      <c r="A19" s="50">
        <v>14</v>
      </c>
      <c r="B19" s="51" t="s">
        <v>38</v>
      </c>
      <c r="C19" s="52">
        <v>80</v>
      </c>
      <c r="D19" s="52" t="s">
        <v>12</v>
      </c>
      <c r="E19" s="53" t="s">
        <v>26</v>
      </c>
      <c r="F19" s="52">
        <v>43</v>
      </c>
      <c r="G19" s="54">
        <v>24</v>
      </c>
      <c r="H19" s="40"/>
      <c r="I19" s="31"/>
      <c r="J19" s="36"/>
      <c r="K19" s="39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s="9" customFormat="1" ht="12.75" customHeight="1">
      <c r="A20" s="56">
        <v>15</v>
      </c>
      <c r="B20" s="51" t="s">
        <v>39</v>
      </c>
      <c r="C20" s="52">
        <v>91</v>
      </c>
      <c r="D20" s="52">
        <v>1</v>
      </c>
      <c r="E20" s="53" t="s">
        <v>40</v>
      </c>
      <c r="F20" s="52" t="s">
        <v>41</v>
      </c>
      <c r="G20" s="54" t="s">
        <v>42</v>
      </c>
      <c r="H20" s="40"/>
      <c r="I20" s="31"/>
      <c r="J20" s="36"/>
      <c r="K20" s="39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s="9" customFormat="1" ht="12.75" customHeight="1">
      <c r="A21" s="56">
        <v>16</v>
      </c>
      <c r="B21" s="51" t="s">
        <v>43</v>
      </c>
      <c r="C21" s="52">
        <v>92</v>
      </c>
      <c r="D21" s="52">
        <v>1</v>
      </c>
      <c r="E21" s="53" t="s">
        <v>40</v>
      </c>
      <c r="F21" s="52">
        <v>43</v>
      </c>
      <c r="G21" s="54" t="s">
        <v>42</v>
      </c>
      <c r="H21" s="30"/>
      <c r="I21" s="38"/>
      <c r="J21" s="32"/>
      <c r="K21" s="39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s="9" customFormat="1" ht="12.75" customHeight="1">
      <c r="A22" s="56">
        <v>17</v>
      </c>
      <c r="B22" s="51" t="s">
        <v>44</v>
      </c>
      <c r="C22" s="52">
        <v>91</v>
      </c>
      <c r="D22" s="52">
        <v>1</v>
      </c>
      <c r="E22" s="53" t="s">
        <v>17</v>
      </c>
      <c r="F22" s="52">
        <v>42</v>
      </c>
      <c r="G22" s="54">
        <v>22</v>
      </c>
      <c r="H22" s="30"/>
      <c r="I22" s="31"/>
      <c r="J22" s="32"/>
      <c r="K22" s="31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s="9" customFormat="1" ht="12.75" customHeight="1">
      <c r="A23" s="56">
        <v>18</v>
      </c>
      <c r="B23" s="51" t="s">
        <v>45</v>
      </c>
      <c r="C23" s="52">
        <v>90</v>
      </c>
      <c r="D23" s="52">
        <v>1</v>
      </c>
      <c r="E23" s="53" t="s">
        <v>17</v>
      </c>
      <c r="F23" s="52">
        <v>43</v>
      </c>
      <c r="G23" s="54">
        <v>19</v>
      </c>
      <c r="H23" s="30"/>
      <c r="I23" s="38"/>
      <c r="J23" s="32"/>
      <c r="K23" s="31"/>
      <c r="L23" s="22"/>
      <c r="M23" s="22"/>
      <c r="N23" s="22"/>
      <c r="O23" s="22"/>
      <c r="P23" s="22"/>
      <c r="Q23" s="33"/>
      <c r="R23" s="33"/>
      <c r="S23" s="33"/>
      <c r="T23" s="33"/>
      <c r="U23" s="33"/>
      <c r="V23" s="33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s="9" customFormat="1" ht="12.75" customHeight="1">
      <c r="A24" s="50">
        <v>19</v>
      </c>
      <c r="B24" s="51" t="s">
        <v>46</v>
      </c>
      <c r="C24" s="52">
        <v>92</v>
      </c>
      <c r="D24" s="52">
        <v>1</v>
      </c>
      <c r="E24" s="53" t="s">
        <v>17</v>
      </c>
      <c r="F24" s="52" t="s">
        <v>47</v>
      </c>
      <c r="G24" s="54">
        <v>17</v>
      </c>
      <c r="H24" s="30"/>
      <c r="I24" s="38"/>
      <c r="J24" s="32"/>
      <c r="K24" s="31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s="9" customFormat="1" ht="12.75" customHeight="1">
      <c r="A25" s="56">
        <v>20</v>
      </c>
      <c r="B25" s="51" t="s">
        <v>48</v>
      </c>
      <c r="C25" s="52">
        <v>83</v>
      </c>
      <c r="D25" s="52">
        <v>2</v>
      </c>
      <c r="E25" s="53" t="s">
        <v>17</v>
      </c>
      <c r="F25" s="52" t="s">
        <v>49</v>
      </c>
      <c r="G25" s="54" t="s">
        <v>50</v>
      </c>
      <c r="H25" s="40"/>
      <c r="I25" s="31"/>
      <c r="J25" s="36"/>
      <c r="K25" s="31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s="9" customFormat="1" ht="12.75" customHeight="1">
      <c r="A26" s="56">
        <v>21</v>
      </c>
      <c r="B26" s="57" t="s">
        <v>51</v>
      </c>
      <c r="C26" s="58">
        <v>92</v>
      </c>
      <c r="D26" s="58" t="s">
        <v>12</v>
      </c>
      <c r="E26" s="59" t="s">
        <v>13</v>
      </c>
      <c r="F26" s="58">
        <v>38</v>
      </c>
      <c r="G26" s="54"/>
      <c r="H26" s="30"/>
      <c r="I26" s="38"/>
      <c r="J26" s="32"/>
      <c r="K26" s="31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s="9" customFormat="1" ht="12.75" customHeight="1">
      <c r="A27" s="56">
        <v>22</v>
      </c>
      <c r="B27" s="57" t="s">
        <v>52</v>
      </c>
      <c r="C27" s="58">
        <v>87</v>
      </c>
      <c r="D27" s="58" t="s">
        <v>12</v>
      </c>
      <c r="E27" s="59" t="s">
        <v>17</v>
      </c>
      <c r="F27" s="58" t="s">
        <v>53</v>
      </c>
      <c r="G27" s="54"/>
      <c r="H27" s="40"/>
      <c r="I27" s="31"/>
      <c r="J27" s="36"/>
      <c r="K27" s="31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s="9" customFormat="1" ht="12.75" customHeight="1">
      <c r="A28" s="56">
        <v>23</v>
      </c>
      <c r="B28" s="57" t="s">
        <v>54</v>
      </c>
      <c r="C28" s="58">
        <v>90</v>
      </c>
      <c r="D28" s="58">
        <v>1</v>
      </c>
      <c r="E28" s="59" t="s">
        <v>26</v>
      </c>
      <c r="F28" s="58" t="s">
        <v>55</v>
      </c>
      <c r="G28" s="54"/>
      <c r="H28" s="40"/>
      <c r="I28" s="38"/>
      <c r="J28" s="32"/>
      <c r="K28" s="39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s="9" customFormat="1" ht="12.75" customHeight="1">
      <c r="A29" s="56">
        <v>24</v>
      </c>
      <c r="B29" s="57" t="s">
        <v>56</v>
      </c>
      <c r="C29" s="58">
        <v>94</v>
      </c>
      <c r="D29" s="58">
        <v>1</v>
      </c>
      <c r="E29" s="59" t="s">
        <v>13</v>
      </c>
      <c r="F29" s="58">
        <v>37</v>
      </c>
      <c r="G29" s="54"/>
      <c r="H29" s="30"/>
      <c r="I29" s="38"/>
      <c r="J29" s="36"/>
      <c r="K29" s="31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s="9" customFormat="1" ht="12.75" customHeight="1">
      <c r="A30" s="42">
        <v>25</v>
      </c>
      <c r="B30" s="57" t="s">
        <v>57</v>
      </c>
      <c r="C30" s="58">
        <v>84</v>
      </c>
      <c r="D30" s="58">
        <v>2</v>
      </c>
      <c r="E30" s="59" t="s">
        <v>17</v>
      </c>
      <c r="F30" s="60">
        <v>30</v>
      </c>
      <c r="G30" s="54"/>
      <c r="H30" s="30"/>
      <c r="I30" s="38"/>
      <c r="J30" s="32"/>
      <c r="K30" s="31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s="9" customFormat="1" ht="12.75" customHeight="1">
      <c r="A31" s="61">
        <v>25</v>
      </c>
      <c r="B31" s="57" t="s">
        <v>58</v>
      </c>
      <c r="C31" s="58">
        <v>97</v>
      </c>
      <c r="D31" s="58">
        <v>3</v>
      </c>
      <c r="E31" s="59" t="s">
        <v>17</v>
      </c>
      <c r="F31" s="62">
        <v>30</v>
      </c>
      <c r="G31" s="54"/>
      <c r="H31" s="30"/>
      <c r="I31" s="38"/>
      <c r="J31" s="36"/>
      <c r="K31" s="31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s="9" customFormat="1" ht="12.75" customHeight="1">
      <c r="A32" s="61">
        <v>25</v>
      </c>
      <c r="B32" s="57" t="s">
        <v>59</v>
      </c>
      <c r="C32" s="58">
        <v>95</v>
      </c>
      <c r="D32" s="58">
        <v>3</v>
      </c>
      <c r="E32" s="59" t="s">
        <v>17</v>
      </c>
      <c r="F32" s="62">
        <v>30</v>
      </c>
      <c r="G32" s="54"/>
      <c r="H32" s="30"/>
      <c r="I32" s="38"/>
      <c r="J32" s="32"/>
      <c r="K32" s="31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 s="9" customFormat="1" ht="12.75" customHeight="1">
      <c r="A33" s="47">
        <v>25</v>
      </c>
      <c r="B33" s="57" t="s">
        <v>60</v>
      </c>
      <c r="C33" s="58">
        <v>95</v>
      </c>
      <c r="D33" s="58" t="s">
        <v>61</v>
      </c>
      <c r="E33" s="59" t="s">
        <v>17</v>
      </c>
      <c r="F33" s="63">
        <v>30</v>
      </c>
      <c r="G33" s="54"/>
      <c r="H33" s="30"/>
      <c r="I33" s="38"/>
      <c r="J33" s="32"/>
      <c r="K33" s="31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1:47" s="9" customFormat="1" ht="12.75" customHeight="1">
      <c r="A34" s="50">
        <v>29</v>
      </c>
      <c r="B34" s="57" t="s">
        <v>62</v>
      </c>
      <c r="C34" s="58">
        <v>95</v>
      </c>
      <c r="D34" s="58" t="s">
        <v>61</v>
      </c>
      <c r="E34" s="59" t="s">
        <v>17</v>
      </c>
      <c r="F34" s="58">
        <v>29</v>
      </c>
      <c r="G34" s="58"/>
      <c r="H34" s="22"/>
      <c r="I34" s="22"/>
      <c r="J34" s="22"/>
      <c r="K34" s="22"/>
      <c r="L34" s="1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1:47" s="9" customFormat="1" ht="12.75" customHeight="1">
      <c r="A35" s="50">
        <v>30</v>
      </c>
      <c r="B35" s="57" t="s">
        <v>63</v>
      </c>
      <c r="C35" s="58">
        <v>85</v>
      </c>
      <c r="D35" s="58">
        <v>1</v>
      </c>
      <c r="E35" s="59" t="s">
        <v>17</v>
      </c>
      <c r="F35" s="58">
        <v>28</v>
      </c>
      <c r="G35" s="58"/>
      <c r="H35" s="64"/>
      <c r="I35" s="22"/>
      <c r="J35" s="22"/>
      <c r="K35" s="22"/>
      <c r="L35" s="1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1:47" s="9" customFormat="1" ht="12.75" customHeight="1">
      <c r="A36" s="50">
        <v>31</v>
      </c>
      <c r="B36" s="57" t="s">
        <v>64</v>
      </c>
      <c r="C36" s="58">
        <v>83</v>
      </c>
      <c r="D36" s="58" t="s">
        <v>61</v>
      </c>
      <c r="E36" s="59" t="s">
        <v>17</v>
      </c>
      <c r="F36" s="58">
        <v>22</v>
      </c>
      <c r="G36" s="58"/>
      <c r="H36" s="64"/>
      <c r="I36" s="22"/>
      <c r="J36" s="22"/>
      <c r="K36" s="22"/>
      <c r="L36" s="1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7" s="9" customFormat="1" ht="12.75" customHeight="1">
      <c r="A37" s="65">
        <v>32</v>
      </c>
      <c r="B37" s="57" t="s">
        <v>65</v>
      </c>
      <c r="C37" s="58">
        <v>91</v>
      </c>
      <c r="D37" s="58">
        <v>3</v>
      </c>
      <c r="E37" s="59" t="s">
        <v>26</v>
      </c>
      <c r="F37" s="58" t="s">
        <v>66</v>
      </c>
      <c r="G37" s="66"/>
      <c r="H37" s="67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1:47" s="9" customFormat="1" ht="12.75" customHeight="1">
      <c r="A38" s="68" t="s">
        <v>67</v>
      </c>
      <c r="B38" s="57" t="s">
        <v>68</v>
      </c>
      <c r="C38" s="58">
        <v>82</v>
      </c>
      <c r="D38" s="58">
        <v>1</v>
      </c>
      <c r="E38" s="59" t="s">
        <v>17</v>
      </c>
      <c r="F38" s="69"/>
      <c r="G38" s="70"/>
      <c r="H38" s="67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1:47" s="9" customFormat="1" ht="12.75" customHeight="1">
      <c r="A39" s="71" t="s">
        <v>67</v>
      </c>
      <c r="B39" s="57" t="s">
        <v>69</v>
      </c>
      <c r="C39" s="58">
        <v>88</v>
      </c>
      <c r="D39" s="58" t="s">
        <v>61</v>
      </c>
      <c r="E39" s="59" t="s">
        <v>70</v>
      </c>
      <c r="F39" s="72"/>
      <c r="G39" s="73"/>
      <c r="H39" s="67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1:47" s="9" customFormat="1" ht="12.75" customHeight="1">
      <c r="A40" s="71" t="s">
        <v>67</v>
      </c>
      <c r="B40" s="57" t="s">
        <v>71</v>
      </c>
      <c r="C40" s="58">
        <v>95</v>
      </c>
      <c r="D40" s="58">
        <v>2</v>
      </c>
      <c r="E40" s="59" t="s">
        <v>26</v>
      </c>
      <c r="F40" s="72"/>
      <c r="G40" s="73"/>
      <c r="H40" s="67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1:47" s="9" customFormat="1" ht="12.75" customHeight="1">
      <c r="A41" s="71" t="s">
        <v>67</v>
      </c>
      <c r="B41" s="57" t="s">
        <v>72</v>
      </c>
      <c r="C41" s="58">
        <v>96</v>
      </c>
      <c r="D41" s="58">
        <v>3</v>
      </c>
      <c r="E41" s="59" t="s">
        <v>17</v>
      </c>
      <c r="F41" s="72"/>
      <c r="G41" s="73"/>
      <c r="H41" s="67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1:47" s="9" customFormat="1" ht="12.75" customHeight="1">
      <c r="A42" s="71" t="s">
        <v>67</v>
      </c>
      <c r="B42" s="57" t="s">
        <v>73</v>
      </c>
      <c r="C42" s="58">
        <v>85</v>
      </c>
      <c r="D42" s="58" t="s">
        <v>12</v>
      </c>
      <c r="E42" s="59" t="s">
        <v>19</v>
      </c>
      <c r="F42" s="72"/>
      <c r="G42" s="73"/>
      <c r="H42" s="67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1:47" s="9" customFormat="1" ht="12.75" customHeight="1">
      <c r="A43" s="71" t="s">
        <v>67</v>
      </c>
      <c r="B43" s="57" t="s">
        <v>74</v>
      </c>
      <c r="C43" s="58">
        <v>96</v>
      </c>
      <c r="D43" s="58" t="s">
        <v>75</v>
      </c>
      <c r="E43" s="59" t="s">
        <v>17</v>
      </c>
      <c r="F43" s="72"/>
      <c r="G43" s="73"/>
      <c r="H43" s="67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47" s="9" customFormat="1" ht="12.75" customHeight="1">
      <c r="A44" s="71" t="s">
        <v>67</v>
      </c>
      <c r="B44" s="74" t="s">
        <v>76</v>
      </c>
      <c r="C44" s="75">
        <v>88</v>
      </c>
      <c r="D44" s="75">
        <v>1</v>
      </c>
      <c r="E44" s="76" t="s">
        <v>70</v>
      </c>
      <c r="F44" s="77"/>
      <c r="G44" s="73"/>
      <c r="H44" s="67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1:47" s="9" customFormat="1" ht="12.75" customHeight="1">
      <c r="A45" s="71" t="s">
        <v>67</v>
      </c>
      <c r="B45" s="57" t="s">
        <v>77</v>
      </c>
      <c r="C45" s="58">
        <v>88</v>
      </c>
      <c r="D45" s="58" t="s">
        <v>12</v>
      </c>
      <c r="E45" s="59" t="s">
        <v>19</v>
      </c>
      <c r="F45" s="72"/>
      <c r="G45" s="73"/>
      <c r="H45" s="67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1:47" s="9" customFormat="1" ht="12.75" customHeight="1">
      <c r="A46" s="71" t="s">
        <v>67</v>
      </c>
      <c r="B46" s="74" t="s">
        <v>78</v>
      </c>
      <c r="C46" s="75">
        <v>88</v>
      </c>
      <c r="D46" s="75" t="s">
        <v>12</v>
      </c>
      <c r="E46" s="76" t="s">
        <v>70</v>
      </c>
      <c r="F46" s="77"/>
      <c r="G46" s="73"/>
      <c r="H46" s="67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1:47" s="9" customFormat="1" ht="12.75" customHeight="1">
      <c r="A47" s="71" t="s">
        <v>67</v>
      </c>
      <c r="B47" s="57" t="s">
        <v>79</v>
      </c>
      <c r="C47" s="58">
        <v>95</v>
      </c>
      <c r="D47" s="58">
        <v>2</v>
      </c>
      <c r="E47" s="59" t="s">
        <v>26</v>
      </c>
      <c r="F47" s="72"/>
      <c r="G47" s="73"/>
      <c r="H47" s="67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1:47" s="9" customFormat="1" ht="12.75" customHeight="1">
      <c r="A48" s="71" t="s">
        <v>67</v>
      </c>
      <c r="B48" s="57" t="s">
        <v>80</v>
      </c>
      <c r="C48" s="58">
        <v>86</v>
      </c>
      <c r="D48" s="58">
        <v>1</v>
      </c>
      <c r="E48" s="59" t="s">
        <v>17</v>
      </c>
      <c r="F48" s="72"/>
      <c r="G48" s="73"/>
      <c r="H48" s="67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1:47" s="9" customFormat="1" ht="12.75" customHeight="1">
      <c r="A49" s="71" t="s">
        <v>67</v>
      </c>
      <c r="B49" s="57" t="s">
        <v>81</v>
      </c>
      <c r="C49" s="58">
        <v>91</v>
      </c>
      <c r="D49" s="58" t="s">
        <v>12</v>
      </c>
      <c r="E49" s="59" t="s">
        <v>82</v>
      </c>
      <c r="F49" s="72"/>
      <c r="G49" s="73"/>
      <c r="H49" s="67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1:65" s="9" customFormat="1" ht="13.5" customHeight="1">
      <c r="A50" s="71" t="s">
        <v>67</v>
      </c>
      <c r="B50" s="57" t="s">
        <v>83</v>
      </c>
      <c r="C50" s="58">
        <v>97</v>
      </c>
      <c r="D50" s="58">
        <v>2</v>
      </c>
      <c r="E50" s="59" t="s">
        <v>13</v>
      </c>
      <c r="F50" s="72"/>
      <c r="G50" s="78"/>
      <c r="H50" s="79"/>
      <c r="I50" s="55"/>
      <c r="J50" s="55"/>
      <c r="K50" s="55"/>
      <c r="L50" s="55"/>
      <c r="M50" s="55"/>
      <c r="N50" s="55"/>
      <c r="O50" s="55"/>
      <c r="P50" s="55"/>
      <c r="Q50" s="24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</row>
    <row r="51" spans="1:65" s="9" customFormat="1" ht="13.5" customHeight="1">
      <c r="A51" s="81" t="s">
        <v>67</v>
      </c>
      <c r="B51" s="57" t="s">
        <v>84</v>
      </c>
      <c r="C51" s="58">
        <v>73</v>
      </c>
      <c r="D51" s="58">
        <v>2</v>
      </c>
      <c r="E51" s="59" t="s">
        <v>17</v>
      </c>
      <c r="F51" s="82"/>
      <c r="G51" s="83"/>
      <c r="H51" s="79"/>
      <c r="I51" s="55"/>
      <c r="J51" s="55"/>
      <c r="K51" s="55"/>
      <c r="L51" s="55"/>
      <c r="M51" s="55"/>
      <c r="N51" s="55"/>
      <c r="O51" s="55"/>
      <c r="P51" s="55"/>
      <c r="Q51" s="24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</row>
    <row r="52" spans="1:65" s="9" customFormat="1" ht="13.5" customHeight="1">
      <c r="A52" s="84"/>
      <c r="B52" s="85"/>
      <c r="C52" s="86"/>
      <c r="D52" s="86"/>
      <c r="E52" s="87"/>
      <c r="F52" s="88"/>
      <c r="G52" s="55"/>
      <c r="H52" s="79"/>
      <c r="I52" s="55"/>
      <c r="J52" s="55"/>
      <c r="K52" s="55"/>
      <c r="L52" s="55"/>
      <c r="M52" s="55"/>
      <c r="N52" s="55"/>
      <c r="O52" s="55"/>
      <c r="P52" s="55"/>
      <c r="Q52" s="24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</row>
    <row r="53" spans="1:65" s="9" customFormat="1" ht="13.5" customHeight="1">
      <c r="A53" s="89" t="s">
        <v>85</v>
      </c>
      <c r="B53" s="85"/>
      <c r="C53" s="86"/>
      <c r="D53" s="86"/>
      <c r="E53" s="87"/>
      <c r="F53" s="88"/>
      <c r="G53" s="55"/>
      <c r="H53" s="79"/>
      <c r="I53" s="55"/>
      <c r="J53" s="55"/>
      <c r="K53" s="55"/>
      <c r="L53" s="55"/>
      <c r="M53" s="55"/>
      <c r="N53" s="55"/>
      <c r="O53" s="55"/>
      <c r="P53" s="55"/>
      <c r="Q53" s="24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</row>
    <row r="54" spans="1:256" ht="13.5" customHeight="1">
      <c r="A54" s="90" t="s">
        <v>86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</sheetData>
  <sheetProtection selectLockedCells="1" selectUnlockedCells="1"/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W3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5.25390625" style="0" customWidth="1"/>
    <col min="2" max="2" width="19.25390625" style="0" customWidth="1"/>
    <col min="3" max="3" width="4.375" style="91" customWidth="1"/>
    <col min="4" max="4" width="5.375" style="91" customWidth="1"/>
    <col min="5" max="5" width="0" style="0" hidden="1" customWidth="1"/>
    <col min="6" max="6" width="20.75390625" style="0" customWidth="1"/>
    <col min="7" max="8" width="7.875" style="0" customWidth="1"/>
    <col min="9" max="9" width="8.375" style="0" customWidth="1"/>
    <col min="10" max="10" width="5.875" style="0" customWidth="1"/>
    <col min="11" max="11" width="31.125" style="92" customWidth="1"/>
    <col min="12" max="13" width="7.25390625" style="93" customWidth="1"/>
    <col min="14" max="14" width="14.875" style="93" customWidth="1"/>
    <col min="15" max="15" width="7.375" style="92" customWidth="1"/>
    <col min="16" max="16" width="7.625" style="93" customWidth="1"/>
    <col min="17" max="17" width="6.625" style="93" customWidth="1"/>
    <col min="18" max="18" width="7.625" style="93" customWidth="1"/>
    <col min="19" max="19" width="1.75390625" style="94" customWidth="1"/>
    <col min="20" max="21" width="6.625" style="93" customWidth="1"/>
    <col min="22" max="22" width="7.125" style="93" customWidth="1"/>
    <col min="23" max="24" width="6.625" style="93" customWidth="1"/>
    <col min="25" max="25" width="6.875" style="93" customWidth="1"/>
  </cols>
  <sheetData>
    <row r="1" spans="1:25" s="99" customFormat="1" ht="15.75">
      <c r="A1" s="95" t="s">
        <v>0</v>
      </c>
      <c r="B1" s="96"/>
      <c r="C1" s="96"/>
      <c r="D1" s="97"/>
      <c r="E1" s="98"/>
      <c r="F1" s="98"/>
      <c r="G1" s="98"/>
      <c r="H1" s="98"/>
      <c r="I1" s="98"/>
      <c r="K1" s="100"/>
      <c r="L1" s="101"/>
      <c r="M1" s="101"/>
      <c r="N1" s="101"/>
      <c r="O1" s="100"/>
      <c r="P1" s="101"/>
      <c r="Q1" s="101"/>
      <c r="R1" s="101"/>
      <c r="S1" s="102"/>
      <c r="T1" s="101"/>
      <c r="U1" s="101"/>
      <c r="V1" s="101"/>
      <c r="W1" s="101"/>
      <c r="X1" s="101"/>
      <c r="Y1" s="101"/>
    </row>
    <row r="2" spans="1:13" s="99" customFormat="1" ht="15">
      <c r="A2" s="103" t="s">
        <v>1</v>
      </c>
      <c r="B2" s="96"/>
      <c r="C2" s="96"/>
      <c r="D2" s="97"/>
      <c r="E2" s="98"/>
      <c r="F2" s="98"/>
      <c r="G2" s="98"/>
      <c r="H2" s="98"/>
      <c r="I2" s="101"/>
      <c r="J2" s="101"/>
      <c r="K2" s="101"/>
      <c r="L2" s="101"/>
      <c r="M2" s="101"/>
    </row>
    <row r="3" spans="1:13" s="99" customFormat="1" ht="15">
      <c r="A3" s="95" t="s">
        <v>2</v>
      </c>
      <c r="B3" s="96"/>
      <c r="C3" s="96"/>
      <c r="D3" s="97"/>
      <c r="E3" s="98"/>
      <c r="F3" s="98"/>
      <c r="G3" s="98"/>
      <c r="H3" s="98"/>
      <c r="I3" s="101"/>
      <c r="J3" s="101"/>
      <c r="K3" s="101"/>
      <c r="L3" s="101"/>
      <c r="M3" s="101"/>
    </row>
    <row r="4" spans="1:37" s="99" customFormat="1" ht="12.75" customHeight="1">
      <c r="A4" s="104" t="s">
        <v>87</v>
      </c>
      <c r="B4" s="105"/>
      <c r="C4" s="106"/>
      <c r="D4" s="106"/>
      <c r="E4" s="105"/>
      <c r="F4" s="106"/>
      <c r="G4" s="106"/>
      <c r="H4" s="106"/>
      <c r="I4" s="107"/>
      <c r="J4" s="107"/>
      <c r="K4" s="107"/>
      <c r="L4" s="107"/>
      <c r="M4" s="107"/>
      <c r="N4" s="108"/>
      <c r="O4" s="108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</row>
    <row r="5" spans="1:37" s="99" customFormat="1" ht="12.75" customHeight="1">
      <c r="A5" s="109" t="s">
        <v>4</v>
      </c>
      <c r="B5" s="110" t="s">
        <v>5</v>
      </c>
      <c r="C5" s="111" t="s">
        <v>6</v>
      </c>
      <c r="D5" s="111" t="s">
        <v>88</v>
      </c>
      <c r="E5" s="110" t="s">
        <v>89</v>
      </c>
      <c r="F5" s="110" t="s">
        <v>89</v>
      </c>
      <c r="G5" s="112" t="s">
        <v>9</v>
      </c>
      <c r="H5" s="112" t="s">
        <v>10</v>
      </c>
      <c r="I5" s="113"/>
      <c r="J5" s="107"/>
      <c r="K5" s="107"/>
      <c r="L5" s="107"/>
      <c r="M5" s="107"/>
      <c r="N5" s="108"/>
      <c r="O5" s="108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</row>
    <row r="6" spans="1:37" s="99" customFormat="1" ht="12.75" customHeight="1">
      <c r="A6" s="114">
        <v>1</v>
      </c>
      <c r="B6" s="115" t="s">
        <v>90</v>
      </c>
      <c r="C6" s="116">
        <v>90</v>
      </c>
      <c r="D6" s="116" t="s">
        <v>91</v>
      </c>
      <c r="E6" s="115" t="s">
        <v>70</v>
      </c>
      <c r="F6" s="115" t="s">
        <v>70</v>
      </c>
      <c r="G6" s="117" t="s">
        <v>14</v>
      </c>
      <c r="H6" s="118" t="s">
        <v>23</v>
      </c>
      <c r="I6" s="113"/>
      <c r="J6" s="107"/>
      <c r="K6" s="107"/>
      <c r="L6" s="107"/>
      <c r="M6" s="107"/>
      <c r="N6" s="108"/>
      <c r="O6" s="108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</row>
    <row r="7" spans="1:37" s="99" customFormat="1" ht="12.75" customHeight="1">
      <c r="A7" s="114">
        <v>2</v>
      </c>
      <c r="B7" s="115" t="s">
        <v>92</v>
      </c>
      <c r="C7" s="116">
        <v>83</v>
      </c>
      <c r="D7" s="116" t="s">
        <v>91</v>
      </c>
      <c r="E7" s="115" t="s">
        <v>70</v>
      </c>
      <c r="F7" s="115" t="s">
        <v>70</v>
      </c>
      <c r="G7" s="118" t="s">
        <v>14</v>
      </c>
      <c r="H7" s="118">
        <v>46</v>
      </c>
      <c r="I7" s="113"/>
      <c r="J7" s="113"/>
      <c r="K7" s="113"/>
      <c r="L7" s="113"/>
      <c r="M7" s="113"/>
      <c r="N7" s="108"/>
      <c r="O7" s="108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</row>
    <row r="8" spans="1:37" s="99" customFormat="1" ht="12.75" customHeight="1">
      <c r="A8" s="114">
        <v>3</v>
      </c>
      <c r="B8" s="115" t="s">
        <v>93</v>
      </c>
      <c r="C8" s="116">
        <v>89</v>
      </c>
      <c r="D8" s="116" t="s">
        <v>12</v>
      </c>
      <c r="E8" s="115" t="s">
        <v>13</v>
      </c>
      <c r="F8" s="115" t="s">
        <v>13</v>
      </c>
      <c r="G8" s="118">
        <v>34</v>
      </c>
      <c r="H8" s="114" t="s">
        <v>94</v>
      </c>
      <c r="I8" s="107"/>
      <c r="J8" s="107"/>
      <c r="K8" s="113"/>
      <c r="L8" s="113"/>
      <c r="M8" s="113"/>
      <c r="N8" s="108"/>
      <c r="O8" s="108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</row>
    <row r="9" spans="1:37" s="99" customFormat="1" ht="12.75" customHeight="1">
      <c r="A9" s="114">
        <v>4</v>
      </c>
      <c r="B9" s="115" t="s">
        <v>95</v>
      </c>
      <c r="C9" s="116">
        <v>97</v>
      </c>
      <c r="D9" s="116" t="s">
        <v>12</v>
      </c>
      <c r="E9" s="115" t="s">
        <v>17</v>
      </c>
      <c r="F9" s="115" t="s">
        <v>17</v>
      </c>
      <c r="G9" s="118">
        <v>33</v>
      </c>
      <c r="H9" s="117" t="s">
        <v>94</v>
      </c>
      <c r="I9" s="107"/>
      <c r="J9" s="107"/>
      <c r="K9" s="113"/>
      <c r="L9" s="113"/>
      <c r="M9" s="113"/>
      <c r="N9" s="108"/>
      <c r="O9" s="108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</row>
    <row r="10" spans="1:37" s="99" customFormat="1" ht="12.75" customHeight="1">
      <c r="A10" s="114">
        <v>5</v>
      </c>
      <c r="B10" s="115" t="s">
        <v>96</v>
      </c>
      <c r="C10" s="116">
        <v>87</v>
      </c>
      <c r="D10" s="116" t="s">
        <v>12</v>
      </c>
      <c r="E10" s="115" t="s">
        <v>26</v>
      </c>
      <c r="F10" s="115" t="s">
        <v>26</v>
      </c>
      <c r="G10" s="117" t="s">
        <v>97</v>
      </c>
      <c r="H10" s="118">
        <v>36</v>
      </c>
      <c r="I10" s="113"/>
      <c r="J10" s="113"/>
      <c r="K10" s="113"/>
      <c r="L10" s="113"/>
      <c r="M10" s="113"/>
      <c r="N10" s="108"/>
      <c r="O10" s="108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</row>
    <row r="11" spans="1:37" s="99" customFormat="1" ht="12.75" customHeight="1">
      <c r="A11" s="114">
        <v>6</v>
      </c>
      <c r="B11" s="115" t="s">
        <v>98</v>
      </c>
      <c r="C11" s="116">
        <v>80</v>
      </c>
      <c r="D11" s="116" t="s">
        <v>12</v>
      </c>
      <c r="E11" s="115" t="s">
        <v>17</v>
      </c>
      <c r="F11" s="115" t="s">
        <v>17</v>
      </c>
      <c r="G11" s="118" t="s">
        <v>14</v>
      </c>
      <c r="H11" s="114" t="s">
        <v>99</v>
      </c>
      <c r="I11" s="113"/>
      <c r="J11" s="113"/>
      <c r="K11" s="113"/>
      <c r="L11" s="113"/>
      <c r="M11" s="113"/>
      <c r="N11" s="108"/>
      <c r="O11" s="108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</row>
    <row r="12" spans="1:37" s="99" customFormat="1" ht="12.75" customHeight="1">
      <c r="A12" s="114">
        <v>7</v>
      </c>
      <c r="B12" s="115" t="s">
        <v>100</v>
      </c>
      <c r="C12" s="116">
        <v>88</v>
      </c>
      <c r="D12" s="116">
        <v>1</v>
      </c>
      <c r="E12" s="115" t="s">
        <v>40</v>
      </c>
      <c r="F12" s="115" t="s">
        <v>40</v>
      </c>
      <c r="G12" s="118">
        <v>30</v>
      </c>
      <c r="H12" s="117" t="s">
        <v>101</v>
      </c>
      <c r="I12" s="113"/>
      <c r="J12" s="113"/>
      <c r="K12" s="113"/>
      <c r="L12" s="113"/>
      <c r="M12" s="113"/>
      <c r="N12" s="108"/>
      <c r="O12" s="108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</row>
    <row r="13" spans="1:37" s="99" customFormat="1" ht="12.75" customHeight="1">
      <c r="A13" s="114">
        <v>8</v>
      </c>
      <c r="B13" s="115" t="s">
        <v>102</v>
      </c>
      <c r="C13" s="116">
        <v>89</v>
      </c>
      <c r="D13" s="116" t="s">
        <v>12</v>
      </c>
      <c r="E13" s="115" t="s">
        <v>19</v>
      </c>
      <c r="F13" s="115" t="s">
        <v>19</v>
      </c>
      <c r="G13" s="114">
        <v>29</v>
      </c>
      <c r="H13" s="118">
        <v>27</v>
      </c>
      <c r="I13" s="113"/>
      <c r="J13" s="113"/>
      <c r="K13" s="113"/>
      <c r="L13" s="113"/>
      <c r="M13" s="113"/>
      <c r="N13" s="108"/>
      <c r="O13" s="108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</row>
    <row r="14" spans="1:37" s="99" customFormat="1" ht="12.75" customHeight="1">
      <c r="A14" s="114">
        <v>9</v>
      </c>
      <c r="B14" s="115" t="s">
        <v>103</v>
      </c>
      <c r="C14" s="116">
        <v>93</v>
      </c>
      <c r="D14" s="116">
        <v>2</v>
      </c>
      <c r="E14" s="115" t="s">
        <v>82</v>
      </c>
      <c r="F14" s="115" t="s">
        <v>82</v>
      </c>
      <c r="G14" s="114">
        <v>34</v>
      </c>
      <c r="H14" s="114" t="s">
        <v>104</v>
      </c>
      <c r="I14" s="113"/>
      <c r="J14" s="113"/>
      <c r="K14" s="113"/>
      <c r="L14" s="113"/>
      <c r="M14" s="113"/>
      <c r="N14" s="108"/>
      <c r="O14" s="108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</row>
    <row r="15" spans="1:37" s="99" customFormat="1" ht="12.75" customHeight="1">
      <c r="A15" s="114">
        <v>10</v>
      </c>
      <c r="B15" s="115" t="s">
        <v>105</v>
      </c>
      <c r="C15" s="116">
        <v>94</v>
      </c>
      <c r="D15" s="116" t="s">
        <v>75</v>
      </c>
      <c r="E15" s="115" t="s">
        <v>17</v>
      </c>
      <c r="F15" s="115" t="s">
        <v>17</v>
      </c>
      <c r="G15" s="114">
        <v>27</v>
      </c>
      <c r="H15" s="118" t="s">
        <v>104</v>
      </c>
      <c r="I15" s="113"/>
      <c r="J15" s="113"/>
      <c r="K15" s="113"/>
      <c r="L15" s="113"/>
      <c r="M15" s="113"/>
      <c r="N15" s="108"/>
      <c r="O15" s="108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</row>
    <row r="16" spans="1:37" s="99" customFormat="1" ht="12.75" customHeight="1">
      <c r="A16" s="119">
        <v>11</v>
      </c>
      <c r="B16" s="120" t="s">
        <v>106</v>
      </c>
      <c r="C16" s="121">
        <v>79</v>
      </c>
      <c r="D16" s="121">
        <v>3</v>
      </c>
      <c r="E16" s="120" t="s">
        <v>17</v>
      </c>
      <c r="F16" s="120" t="s">
        <v>17</v>
      </c>
      <c r="G16" s="118" t="s">
        <v>107</v>
      </c>
      <c r="H16" s="122"/>
      <c r="I16" s="113"/>
      <c r="J16" s="113"/>
      <c r="K16" s="113"/>
      <c r="L16" s="113"/>
      <c r="M16" s="113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</row>
    <row r="17" spans="1:37" s="99" customFormat="1" ht="12.75" customHeight="1">
      <c r="A17" s="114">
        <v>12</v>
      </c>
      <c r="B17" s="120" t="s">
        <v>108</v>
      </c>
      <c r="C17" s="121">
        <v>98</v>
      </c>
      <c r="D17" s="121" t="s">
        <v>109</v>
      </c>
      <c r="E17" s="120" t="s">
        <v>17</v>
      </c>
      <c r="F17" s="120" t="s">
        <v>17</v>
      </c>
      <c r="G17" s="118" t="s">
        <v>110</v>
      </c>
      <c r="H17" s="118"/>
      <c r="I17" s="113"/>
      <c r="J17" s="113"/>
      <c r="K17" s="113"/>
      <c r="L17" s="113"/>
      <c r="M17" s="113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</row>
    <row r="18" spans="1:37" s="99" customFormat="1" ht="12.75" customHeight="1">
      <c r="A18" s="114">
        <v>13</v>
      </c>
      <c r="B18" s="120" t="s">
        <v>111</v>
      </c>
      <c r="C18" s="121">
        <v>95</v>
      </c>
      <c r="D18" s="121" t="s">
        <v>61</v>
      </c>
      <c r="E18" s="120" t="s">
        <v>17</v>
      </c>
      <c r="F18" s="120" t="s">
        <v>17</v>
      </c>
      <c r="G18" s="118" t="s">
        <v>112</v>
      </c>
      <c r="H18" s="118"/>
      <c r="I18" s="113"/>
      <c r="J18" s="113"/>
      <c r="K18" s="113"/>
      <c r="L18" s="113"/>
      <c r="M18" s="113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</row>
    <row r="19" spans="1:37" s="99" customFormat="1" ht="12.75" customHeight="1">
      <c r="A19" s="114">
        <v>14</v>
      </c>
      <c r="B19" s="120" t="s">
        <v>113</v>
      </c>
      <c r="C19" s="121">
        <v>85</v>
      </c>
      <c r="D19" s="121">
        <v>1</v>
      </c>
      <c r="E19" s="120" t="s">
        <v>17</v>
      </c>
      <c r="F19" s="120" t="s">
        <v>17</v>
      </c>
      <c r="G19" s="118">
        <v>18</v>
      </c>
      <c r="H19" s="118"/>
      <c r="I19" s="113"/>
      <c r="J19" s="113"/>
      <c r="K19" s="113"/>
      <c r="L19" s="113"/>
      <c r="M19" s="113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</row>
    <row r="20" spans="1:37" s="99" customFormat="1" ht="12.75" customHeight="1">
      <c r="A20" s="114">
        <v>14</v>
      </c>
      <c r="B20" s="123" t="s">
        <v>114</v>
      </c>
      <c r="C20" s="124">
        <v>99</v>
      </c>
      <c r="D20" s="125" t="s">
        <v>109</v>
      </c>
      <c r="E20" s="123"/>
      <c r="F20" s="117" t="s">
        <v>17</v>
      </c>
      <c r="G20" s="114">
        <v>18</v>
      </c>
      <c r="H20" s="118"/>
      <c r="I20" s="113"/>
      <c r="J20" s="113"/>
      <c r="K20" s="113"/>
      <c r="L20" s="113"/>
      <c r="M20" s="113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</row>
    <row r="21" spans="1:37" s="99" customFormat="1" ht="12.75" customHeight="1">
      <c r="A21" s="114">
        <v>16</v>
      </c>
      <c r="B21" s="120" t="s">
        <v>115</v>
      </c>
      <c r="C21" s="121">
        <v>87</v>
      </c>
      <c r="D21" s="121">
        <v>2</v>
      </c>
      <c r="E21" s="120" t="s">
        <v>17</v>
      </c>
      <c r="F21" s="120" t="s">
        <v>17</v>
      </c>
      <c r="G21" s="118">
        <v>16</v>
      </c>
      <c r="H21" s="118"/>
      <c r="I21" s="113"/>
      <c r="J21" s="113"/>
      <c r="K21" s="113"/>
      <c r="L21" s="113"/>
      <c r="M21" s="113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</row>
    <row r="22" spans="1:37" s="99" customFormat="1" ht="12.75" customHeight="1">
      <c r="A22" s="114">
        <v>17</v>
      </c>
      <c r="B22" s="120" t="s">
        <v>116</v>
      </c>
      <c r="C22" s="121">
        <v>93</v>
      </c>
      <c r="D22" s="120"/>
      <c r="E22" s="120" t="s">
        <v>26</v>
      </c>
      <c r="F22" s="120" t="s">
        <v>26</v>
      </c>
      <c r="G22" s="118" t="s">
        <v>117</v>
      </c>
      <c r="H22" s="118"/>
      <c r="I22" s="113"/>
      <c r="J22" s="113"/>
      <c r="K22" s="113"/>
      <c r="L22" s="113"/>
      <c r="M22" s="113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</row>
    <row r="23" spans="1:37" s="99" customFormat="1" ht="12.75" customHeight="1">
      <c r="A23" s="114">
        <v>18</v>
      </c>
      <c r="B23" s="120" t="s">
        <v>118</v>
      </c>
      <c r="C23" s="121">
        <v>97</v>
      </c>
      <c r="D23" s="121" t="s">
        <v>61</v>
      </c>
      <c r="E23" s="120" t="s">
        <v>17</v>
      </c>
      <c r="F23" s="120" t="s">
        <v>17</v>
      </c>
      <c r="G23" s="118">
        <v>13</v>
      </c>
      <c r="H23" s="118"/>
      <c r="I23" s="113"/>
      <c r="J23" s="113"/>
      <c r="K23" s="113"/>
      <c r="L23" s="113"/>
      <c r="M23" s="113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</row>
    <row r="24" spans="1:37" s="99" customFormat="1" ht="12.75" customHeight="1">
      <c r="A24" s="114">
        <v>19</v>
      </c>
      <c r="B24" s="120" t="s">
        <v>119</v>
      </c>
      <c r="C24" s="121">
        <v>89</v>
      </c>
      <c r="D24" s="121">
        <v>3</v>
      </c>
      <c r="E24" s="120" t="s">
        <v>26</v>
      </c>
      <c r="F24" s="120" t="s">
        <v>26</v>
      </c>
      <c r="G24" s="118">
        <v>10</v>
      </c>
      <c r="H24" s="118"/>
      <c r="I24" s="113"/>
      <c r="J24" s="113"/>
      <c r="K24" s="113"/>
      <c r="L24" s="113"/>
      <c r="M24" s="113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</row>
    <row r="25" spans="1:37" s="99" customFormat="1" ht="12.75" customHeight="1">
      <c r="A25" s="114" t="s">
        <v>67</v>
      </c>
      <c r="B25" s="126" t="s">
        <v>120</v>
      </c>
      <c r="C25" s="127">
        <v>88</v>
      </c>
      <c r="D25" s="127">
        <v>1</v>
      </c>
      <c r="E25" s="126" t="s">
        <v>17</v>
      </c>
      <c r="F25" s="126" t="s">
        <v>17</v>
      </c>
      <c r="G25" s="122"/>
      <c r="H25" s="118"/>
      <c r="I25" s="113"/>
      <c r="J25" s="113"/>
      <c r="K25" s="113"/>
      <c r="L25" s="113"/>
      <c r="M25" s="113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</row>
    <row r="26" spans="1:37" s="99" customFormat="1" ht="12.75" customHeight="1">
      <c r="A26" s="114" t="s">
        <v>67</v>
      </c>
      <c r="B26" s="120" t="s">
        <v>121</v>
      </c>
      <c r="C26" s="121">
        <v>95</v>
      </c>
      <c r="D26" s="121" t="s">
        <v>61</v>
      </c>
      <c r="E26" s="120" t="s">
        <v>17</v>
      </c>
      <c r="F26" s="120" t="s">
        <v>17</v>
      </c>
      <c r="G26" s="118"/>
      <c r="H26" s="114"/>
      <c r="I26" s="113"/>
      <c r="J26" s="113"/>
      <c r="K26" s="113"/>
      <c r="L26" s="113"/>
      <c r="M26" s="113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</row>
    <row r="27" spans="1:49" s="99" customFormat="1" ht="12.75" customHeight="1">
      <c r="A27" s="128"/>
      <c r="B27" s="129"/>
      <c r="C27" s="128"/>
      <c r="D27" s="128"/>
      <c r="E27" s="129"/>
      <c r="F27" s="128"/>
      <c r="G27" s="128"/>
      <c r="H27" s="128"/>
      <c r="I27" s="128"/>
      <c r="J27"/>
      <c r="K27"/>
      <c r="L27" s="91"/>
      <c r="M27" s="91"/>
      <c r="N27" s="130"/>
      <c r="O27" s="91"/>
      <c r="P27" s="130"/>
      <c r="Q27" s="113"/>
      <c r="R27" s="113"/>
      <c r="S27" s="113"/>
      <c r="T27" s="113"/>
      <c r="U27" s="113"/>
      <c r="V27" s="113"/>
      <c r="W27" s="113"/>
      <c r="X27" s="113"/>
      <c r="Y27" s="113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</row>
    <row r="28" spans="1:49" s="99" customFormat="1" ht="12.75" customHeight="1">
      <c r="A28" s="89" t="s">
        <v>85</v>
      </c>
      <c r="B28"/>
      <c r="C28" s="128"/>
      <c r="D28" s="128"/>
      <c r="E28" s="129"/>
      <c r="F28" s="128"/>
      <c r="G28" s="128"/>
      <c r="H28" s="128"/>
      <c r="I28" s="128"/>
      <c r="J28"/>
      <c r="K28"/>
      <c r="L28" s="91"/>
      <c r="M28" s="91"/>
      <c r="N28" s="130"/>
      <c r="O28" s="91"/>
      <c r="P28" s="130"/>
      <c r="Q28" s="113"/>
      <c r="R28" s="113"/>
      <c r="S28" s="113"/>
      <c r="T28" s="113"/>
      <c r="U28" s="113"/>
      <c r="V28" s="113"/>
      <c r="W28" s="113"/>
      <c r="X28" s="113"/>
      <c r="Y28" s="113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</row>
    <row r="29" spans="1:49" s="99" customFormat="1" ht="12.75" customHeight="1">
      <c r="A29" s="90" t="s">
        <v>86</v>
      </c>
      <c r="B29"/>
      <c r="C29" s="128"/>
      <c r="D29" s="128"/>
      <c r="E29" s="129"/>
      <c r="F29" s="128"/>
      <c r="G29" s="128"/>
      <c r="H29" s="128"/>
      <c r="I29" s="128"/>
      <c r="J29"/>
      <c r="K29"/>
      <c r="L29" s="91"/>
      <c r="M29" s="91"/>
      <c r="N29" s="130"/>
      <c r="O29" s="91"/>
      <c r="P29" s="130"/>
      <c r="Q29" s="113"/>
      <c r="R29" s="113"/>
      <c r="S29" s="113"/>
      <c r="T29" s="113"/>
      <c r="U29" s="113"/>
      <c r="V29" s="113"/>
      <c r="W29" s="113"/>
      <c r="X29" s="113"/>
      <c r="Y29" s="113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</row>
    <row r="30" spans="1:49" s="99" customFormat="1" ht="12.75" customHeight="1">
      <c r="A30" s="131"/>
      <c r="B30" s="132"/>
      <c r="C30" s="133"/>
      <c r="D30" s="133"/>
      <c r="E30" s="132"/>
      <c r="F30" s="132"/>
      <c r="G30" s="107"/>
      <c r="H30" s="107"/>
      <c r="I30" s="107"/>
      <c r="J30" s="134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</row>
    <row r="31" spans="1:49" s="99" customFormat="1" ht="12.75" customHeight="1">
      <c r="A31" s="131"/>
      <c r="B31" s="132"/>
      <c r="C31" s="133"/>
      <c r="D31" s="133"/>
      <c r="E31" s="132"/>
      <c r="F31" s="132"/>
      <c r="G31" s="107"/>
      <c r="H31" s="107"/>
      <c r="I31" s="107"/>
      <c r="J31" s="134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</row>
    <row r="32" spans="1:49" s="99" customFormat="1" ht="12.75" customHeight="1">
      <c r="A32" s="131"/>
      <c r="B32" s="132"/>
      <c r="C32" s="133"/>
      <c r="D32" s="133"/>
      <c r="E32" s="132"/>
      <c r="F32" s="132"/>
      <c r="G32" s="107"/>
      <c r="H32" s="107"/>
      <c r="I32" s="107"/>
      <c r="J32" s="134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</row>
    <row r="33" spans="1:49" s="99" customFormat="1" ht="12.75" customHeight="1">
      <c r="A33" s="131"/>
      <c r="B33" s="132"/>
      <c r="C33" s="133"/>
      <c r="D33" s="133"/>
      <c r="E33" s="132"/>
      <c r="F33" s="132"/>
      <c r="G33" s="107"/>
      <c r="H33" s="107"/>
      <c r="I33" s="107"/>
      <c r="J33" s="134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</row>
  </sheetData>
  <sheetProtection selectLockedCells="1" selectUnlockedCells="1"/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L4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22.25390625" style="0" customWidth="1"/>
    <col min="3" max="3" width="3.625" style="91" customWidth="1"/>
    <col min="4" max="4" width="5.375" style="91" customWidth="1"/>
    <col min="5" max="5" width="20.875" style="0" customWidth="1"/>
    <col min="6" max="6" width="7.125" style="0" customWidth="1"/>
    <col min="7" max="7" width="6.75390625" style="0" customWidth="1"/>
    <col min="8" max="8" width="7.875" style="0" customWidth="1"/>
    <col min="9" max="9" width="1.12109375" style="92" customWidth="1"/>
    <col min="10" max="10" width="6.125" style="93" customWidth="1"/>
    <col min="11" max="11" width="6.00390625" style="93" customWidth="1"/>
    <col min="12" max="12" width="6.25390625" style="93" customWidth="1"/>
    <col min="13" max="13" width="6.125" style="93" customWidth="1"/>
    <col min="14" max="14" width="5.75390625" style="93" customWidth="1"/>
    <col min="15" max="15" width="6.25390625" style="93" customWidth="1"/>
    <col min="16" max="16" width="1.12109375" style="94" customWidth="1"/>
    <col min="17" max="17" width="5.625" style="93" customWidth="1"/>
    <col min="18" max="19" width="6.125" style="93" customWidth="1"/>
    <col min="20" max="21" width="5.625" style="93" customWidth="1"/>
    <col min="22" max="22" width="6.00390625" style="93" customWidth="1"/>
  </cols>
  <sheetData>
    <row r="1" spans="1:22" s="99" customFormat="1" ht="15.75">
      <c r="A1" s="135" t="s">
        <v>0</v>
      </c>
      <c r="B1" s="96"/>
      <c r="C1" s="96"/>
      <c r="D1" s="97"/>
      <c r="E1" s="98"/>
      <c r="F1" s="98"/>
      <c r="G1" s="98"/>
      <c r="I1" s="100"/>
      <c r="J1" s="101"/>
      <c r="K1" s="101"/>
      <c r="L1" s="101"/>
      <c r="M1" s="101"/>
      <c r="N1" s="101"/>
      <c r="O1" s="101"/>
      <c r="P1" s="102"/>
      <c r="Q1" s="101"/>
      <c r="R1" s="101"/>
      <c r="S1" s="101"/>
      <c r="T1" s="101"/>
      <c r="U1" s="101"/>
      <c r="V1" s="101"/>
    </row>
    <row r="2" spans="1:22" s="99" customFormat="1" ht="15.75">
      <c r="A2" s="103" t="s">
        <v>122</v>
      </c>
      <c r="B2" s="96"/>
      <c r="C2" s="96"/>
      <c r="D2" s="97"/>
      <c r="E2" s="98"/>
      <c r="F2" s="98"/>
      <c r="G2" s="98"/>
      <c r="I2" s="100"/>
      <c r="J2" s="101"/>
      <c r="K2" s="101"/>
      <c r="L2" s="101"/>
      <c r="M2" s="101"/>
      <c r="N2" s="101"/>
      <c r="O2" s="101"/>
      <c r="P2" s="102"/>
      <c r="Q2" s="101"/>
      <c r="R2" s="101"/>
      <c r="S2" s="101"/>
      <c r="T2" s="101"/>
      <c r="U2" s="101"/>
      <c r="V2" s="101"/>
    </row>
    <row r="3" spans="1:22" s="99" customFormat="1" ht="15.75">
      <c r="A3" s="95" t="s">
        <v>2</v>
      </c>
      <c r="B3" s="96"/>
      <c r="C3" s="96"/>
      <c r="D3" s="97"/>
      <c r="E3" s="98"/>
      <c r="F3" s="98"/>
      <c r="G3" s="98"/>
      <c r="I3" s="100"/>
      <c r="J3" s="101"/>
      <c r="K3" s="101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</row>
    <row r="4" spans="1:22" s="99" customFormat="1" ht="15.75">
      <c r="A4" s="136" t="s">
        <v>123</v>
      </c>
      <c r="B4" s="137"/>
      <c r="C4" s="96"/>
      <c r="D4" s="96"/>
      <c r="E4" s="98"/>
      <c r="F4" s="98"/>
      <c r="G4" s="98"/>
      <c r="H4" s="138"/>
      <c r="I4" s="100"/>
      <c r="J4" s="101"/>
      <c r="K4" s="101"/>
      <c r="L4" s="101"/>
      <c r="M4" s="101"/>
      <c r="N4" s="101"/>
      <c r="O4" s="101"/>
      <c r="P4" s="102"/>
      <c r="Q4" s="101"/>
      <c r="R4" s="101"/>
      <c r="S4" s="101"/>
      <c r="T4" s="101"/>
      <c r="U4" s="101"/>
      <c r="V4" s="101"/>
    </row>
    <row r="5" spans="1:22" s="99" customFormat="1" ht="24" customHeight="1">
      <c r="A5" s="139" t="s">
        <v>4</v>
      </c>
      <c r="B5" s="140" t="s">
        <v>5</v>
      </c>
      <c r="C5" s="141" t="s">
        <v>124</v>
      </c>
      <c r="D5" s="141" t="s">
        <v>125</v>
      </c>
      <c r="E5" s="142" t="s">
        <v>126</v>
      </c>
      <c r="F5" s="467" t="s">
        <v>127</v>
      </c>
      <c r="G5" s="467"/>
      <c r="H5" s="467"/>
      <c r="I5" s="468" t="s">
        <v>128</v>
      </c>
      <c r="J5" s="468"/>
      <c r="K5" s="468"/>
      <c r="L5" s="468"/>
      <c r="M5" s="468"/>
      <c r="N5" s="468"/>
      <c r="O5" s="468"/>
      <c r="P5" s="469" t="s">
        <v>129</v>
      </c>
      <c r="Q5" s="469"/>
      <c r="R5" s="469"/>
      <c r="S5" s="469"/>
      <c r="T5" s="470" t="s">
        <v>10</v>
      </c>
      <c r="U5" s="470"/>
      <c r="V5" s="470"/>
    </row>
    <row r="6" spans="1:46" s="99" customFormat="1" ht="12.75" customHeight="1">
      <c r="A6" s="143">
        <v>1</v>
      </c>
      <c r="B6" s="144" t="s">
        <v>28</v>
      </c>
      <c r="C6" s="145">
        <v>86</v>
      </c>
      <c r="D6" s="146" t="s">
        <v>12</v>
      </c>
      <c r="E6" s="147" t="s">
        <v>17</v>
      </c>
      <c r="F6" s="148">
        <v>8.97</v>
      </c>
      <c r="G6" s="149">
        <v>9.33</v>
      </c>
      <c r="H6" s="150">
        <f aca="true" t="shared" si="0" ref="H6:H25">F6+G6</f>
        <v>18.3</v>
      </c>
      <c r="I6" s="151"/>
      <c r="J6" s="149">
        <v>7.94</v>
      </c>
      <c r="K6" s="149">
        <v>8.57</v>
      </c>
      <c r="L6" s="152">
        <f aca="true" t="shared" si="1" ref="L6:L21">J6+K6</f>
        <v>16.51</v>
      </c>
      <c r="M6" s="149">
        <v>7.23</v>
      </c>
      <c r="N6" s="149">
        <v>7.83</v>
      </c>
      <c r="O6" s="152">
        <f aca="true" t="shared" si="2" ref="O6:O11">M6+N6</f>
        <v>15.06</v>
      </c>
      <c r="P6" s="153"/>
      <c r="Q6" s="154">
        <v>7.12</v>
      </c>
      <c r="R6" s="149">
        <v>7.94</v>
      </c>
      <c r="S6" s="152">
        <f>Q6+R6</f>
        <v>15.06</v>
      </c>
      <c r="T6" s="154">
        <v>7.18</v>
      </c>
      <c r="U6" s="149">
        <v>8.31</v>
      </c>
      <c r="V6" s="155">
        <f>T6+U6</f>
        <v>15.49</v>
      </c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</row>
    <row r="7" spans="1:46" s="99" customFormat="1" ht="12.75" customHeight="1">
      <c r="A7" s="143">
        <v>2</v>
      </c>
      <c r="B7" s="156" t="s">
        <v>25</v>
      </c>
      <c r="C7" s="157">
        <v>89</v>
      </c>
      <c r="D7" s="158" t="s">
        <v>12</v>
      </c>
      <c r="E7" s="159" t="s">
        <v>26</v>
      </c>
      <c r="F7" s="160">
        <v>10.44</v>
      </c>
      <c r="G7" s="161">
        <v>10.47</v>
      </c>
      <c r="H7" s="162">
        <f t="shared" si="0"/>
        <v>20.91</v>
      </c>
      <c r="I7" s="163"/>
      <c r="J7" s="161">
        <v>10.06</v>
      </c>
      <c r="K7" s="164">
        <v>10.63</v>
      </c>
      <c r="L7" s="165">
        <f t="shared" si="1"/>
        <v>20.69</v>
      </c>
      <c r="M7" s="161">
        <v>8.69</v>
      </c>
      <c r="N7" s="161">
        <v>9.72</v>
      </c>
      <c r="O7" s="166">
        <f t="shared" si="2"/>
        <v>18.41</v>
      </c>
      <c r="P7" s="167"/>
      <c r="Q7" s="168">
        <v>8.75</v>
      </c>
      <c r="R7" s="169">
        <v>8.5</v>
      </c>
      <c r="S7" s="170">
        <f>Q7+R7</f>
        <v>17.25</v>
      </c>
      <c r="T7" s="168">
        <v>8.03</v>
      </c>
      <c r="U7" s="169">
        <v>7.94</v>
      </c>
      <c r="V7" s="170">
        <f>T7+U7</f>
        <v>15.969999999999999</v>
      </c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</row>
    <row r="8" spans="1:46" s="99" customFormat="1" ht="12.75" customHeight="1">
      <c r="A8" s="143">
        <v>3</v>
      </c>
      <c r="B8" s="171" t="s">
        <v>18</v>
      </c>
      <c r="C8" s="172">
        <v>89</v>
      </c>
      <c r="D8" s="116" t="s">
        <v>12</v>
      </c>
      <c r="E8" s="173" t="s">
        <v>19</v>
      </c>
      <c r="F8" s="160">
        <v>16.94</v>
      </c>
      <c r="G8" s="161">
        <v>12.66</v>
      </c>
      <c r="H8" s="162">
        <f t="shared" si="0"/>
        <v>29.6</v>
      </c>
      <c r="I8" s="174"/>
      <c r="J8" s="161">
        <v>9.13</v>
      </c>
      <c r="K8" s="161">
        <v>10.81</v>
      </c>
      <c r="L8" s="166">
        <f t="shared" si="1"/>
        <v>19.94</v>
      </c>
      <c r="M8" s="161">
        <v>9.84</v>
      </c>
      <c r="N8" s="161">
        <v>9.75</v>
      </c>
      <c r="O8" s="166">
        <f t="shared" si="2"/>
        <v>19.59</v>
      </c>
      <c r="P8" s="175"/>
      <c r="Q8" s="175">
        <v>11.2</v>
      </c>
      <c r="R8" s="176">
        <v>9.34</v>
      </c>
      <c r="S8" s="152">
        <f>Q8+R8</f>
        <v>20.54</v>
      </c>
      <c r="T8" s="177">
        <v>9.37</v>
      </c>
      <c r="U8" s="164">
        <v>9.34</v>
      </c>
      <c r="V8" s="165">
        <f>T8+U8</f>
        <v>18.71</v>
      </c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</row>
    <row r="9" spans="1:46" s="99" customFormat="1" ht="12.75" customHeight="1">
      <c r="A9" s="143">
        <v>4</v>
      </c>
      <c r="B9" s="178" t="s">
        <v>52</v>
      </c>
      <c r="C9" s="179">
        <v>87</v>
      </c>
      <c r="D9" s="121" t="s">
        <v>12</v>
      </c>
      <c r="E9" s="180" t="s">
        <v>17</v>
      </c>
      <c r="F9" s="160">
        <v>9.91</v>
      </c>
      <c r="G9" s="161">
        <v>15.1</v>
      </c>
      <c r="H9" s="162">
        <f t="shared" si="0"/>
        <v>25.009999999999998</v>
      </c>
      <c r="I9" s="174"/>
      <c r="J9" s="161">
        <v>10.68</v>
      </c>
      <c r="K9" s="161">
        <v>10.66</v>
      </c>
      <c r="L9" s="166">
        <f t="shared" si="1"/>
        <v>21.34</v>
      </c>
      <c r="M9" s="169">
        <v>12.12</v>
      </c>
      <c r="N9" s="169">
        <v>10.35</v>
      </c>
      <c r="O9" s="170">
        <f t="shared" si="2"/>
        <v>22.47</v>
      </c>
      <c r="P9" s="181"/>
      <c r="Q9" s="182" t="s">
        <v>130</v>
      </c>
      <c r="R9" s="182">
        <v>11.54</v>
      </c>
      <c r="S9" s="183"/>
      <c r="T9" s="168">
        <v>9.06</v>
      </c>
      <c r="U9" s="169">
        <v>10.53</v>
      </c>
      <c r="V9" s="170">
        <f>T9+U9</f>
        <v>19.59</v>
      </c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</row>
    <row r="10" spans="1:46" s="99" customFormat="1" ht="12.75" customHeight="1">
      <c r="A10" s="143">
        <v>5</v>
      </c>
      <c r="B10" s="184" t="s">
        <v>43</v>
      </c>
      <c r="C10" s="172">
        <v>92</v>
      </c>
      <c r="D10" s="116">
        <v>1</v>
      </c>
      <c r="E10" s="173" t="s">
        <v>40</v>
      </c>
      <c r="F10" s="160">
        <v>11.66</v>
      </c>
      <c r="G10" s="161">
        <v>13.84</v>
      </c>
      <c r="H10" s="162">
        <f t="shared" si="0"/>
        <v>25.5</v>
      </c>
      <c r="I10" s="174"/>
      <c r="J10" s="161">
        <v>9.5</v>
      </c>
      <c r="K10" s="161">
        <v>10.88</v>
      </c>
      <c r="L10" s="166">
        <f t="shared" si="1"/>
        <v>20.380000000000003</v>
      </c>
      <c r="M10" s="164">
        <v>9.75</v>
      </c>
      <c r="N10" s="164">
        <v>9.91</v>
      </c>
      <c r="O10" s="165">
        <f t="shared" si="2"/>
        <v>19.66</v>
      </c>
      <c r="P10" s="113"/>
      <c r="Q10" s="185"/>
      <c r="R10" s="185"/>
      <c r="S10" s="185"/>
      <c r="T10" s="113"/>
      <c r="U10" s="113"/>
      <c r="V10" s="113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</row>
    <row r="11" spans="1:46" s="99" customFormat="1" ht="12.75" customHeight="1">
      <c r="A11" s="143">
        <v>6</v>
      </c>
      <c r="B11" s="178" t="s">
        <v>73</v>
      </c>
      <c r="C11" s="179">
        <v>85</v>
      </c>
      <c r="D11" s="121" t="s">
        <v>12</v>
      </c>
      <c r="E11" s="180" t="s">
        <v>19</v>
      </c>
      <c r="F11" s="160">
        <v>10.65</v>
      </c>
      <c r="G11" s="161">
        <v>11.56</v>
      </c>
      <c r="H11" s="162">
        <f t="shared" si="0"/>
        <v>22.21</v>
      </c>
      <c r="I11" s="174"/>
      <c r="J11" s="161">
        <v>10.4</v>
      </c>
      <c r="K11" s="161">
        <v>10.63</v>
      </c>
      <c r="L11" s="166">
        <f t="shared" si="1"/>
        <v>21.03</v>
      </c>
      <c r="M11" s="161">
        <v>11.37</v>
      </c>
      <c r="N11" s="161">
        <v>9.97</v>
      </c>
      <c r="O11" s="166">
        <f t="shared" si="2"/>
        <v>21.34</v>
      </c>
      <c r="P11" s="113"/>
      <c r="Q11" s="107"/>
      <c r="R11" s="107"/>
      <c r="S11" s="107"/>
      <c r="T11" s="113"/>
      <c r="U11" s="113"/>
      <c r="V11" s="113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</row>
    <row r="12" spans="1:46" s="99" customFormat="1" ht="12.75" customHeight="1">
      <c r="A12" s="143">
        <v>7</v>
      </c>
      <c r="B12" s="186" t="s">
        <v>77</v>
      </c>
      <c r="C12" s="187">
        <v>88</v>
      </c>
      <c r="D12" s="188" t="s">
        <v>12</v>
      </c>
      <c r="E12" s="189" t="s">
        <v>19</v>
      </c>
      <c r="F12" s="190">
        <v>11.6</v>
      </c>
      <c r="G12" s="169">
        <v>12.75</v>
      </c>
      <c r="H12" s="191">
        <f t="shared" si="0"/>
        <v>24.35</v>
      </c>
      <c r="I12" s="192"/>
      <c r="J12" s="169">
        <v>9.35</v>
      </c>
      <c r="K12" s="169">
        <v>9.75</v>
      </c>
      <c r="L12" s="170">
        <f t="shared" si="1"/>
        <v>19.1</v>
      </c>
      <c r="M12" s="169">
        <v>9.5</v>
      </c>
      <c r="N12" s="193" t="s">
        <v>130</v>
      </c>
      <c r="O12" s="170"/>
      <c r="P12" s="113"/>
      <c r="Q12" s="107"/>
      <c r="R12" s="107"/>
      <c r="S12" s="107"/>
      <c r="T12" s="113"/>
      <c r="U12" s="113"/>
      <c r="V12" s="113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</row>
    <row r="13" spans="1:46" s="99" customFormat="1" ht="12.75" customHeight="1">
      <c r="A13" s="194">
        <v>8</v>
      </c>
      <c r="B13" s="184" t="s">
        <v>20</v>
      </c>
      <c r="C13" s="172">
        <v>93</v>
      </c>
      <c r="D13" s="116" t="s">
        <v>12</v>
      </c>
      <c r="E13" s="173" t="s">
        <v>17</v>
      </c>
      <c r="F13" s="160">
        <v>11.19</v>
      </c>
      <c r="G13" s="161">
        <v>10.97</v>
      </c>
      <c r="H13" s="162">
        <f t="shared" si="0"/>
        <v>22.16</v>
      </c>
      <c r="I13" s="174"/>
      <c r="J13" s="161">
        <v>12.21</v>
      </c>
      <c r="K13" s="161">
        <v>10.65</v>
      </c>
      <c r="L13" s="166">
        <f t="shared" si="1"/>
        <v>22.86</v>
      </c>
      <c r="M13" s="161">
        <v>9.1</v>
      </c>
      <c r="N13" s="195" t="s">
        <v>130</v>
      </c>
      <c r="O13" s="166"/>
      <c r="P13" s="113"/>
      <c r="Q13" s="113"/>
      <c r="R13" s="113"/>
      <c r="S13" s="113"/>
      <c r="T13" s="113"/>
      <c r="U13" s="113"/>
      <c r="V13" s="113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</row>
    <row r="14" spans="1:46" s="99" customFormat="1" ht="12.75" customHeight="1">
      <c r="A14" s="196">
        <v>9</v>
      </c>
      <c r="B14" s="156" t="s">
        <v>31</v>
      </c>
      <c r="C14" s="157">
        <v>95</v>
      </c>
      <c r="D14" s="158" t="s">
        <v>12</v>
      </c>
      <c r="E14" s="156" t="s">
        <v>13</v>
      </c>
      <c r="F14" s="197">
        <v>13.63</v>
      </c>
      <c r="G14" s="164">
        <v>14.47</v>
      </c>
      <c r="H14" s="198">
        <f t="shared" si="0"/>
        <v>28.1</v>
      </c>
      <c r="I14" s="199"/>
      <c r="J14" s="164">
        <v>10.15</v>
      </c>
      <c r="K14" s="164">
        <v>12.19</v>
      </c>
      <c r="L14" s="165">
        <f t="shared" si="1"/>
        <v>22.34</v>
      </c>
      <c r="M14" s="107"/>
      <c r="N14" s="107"/>
      <c r="O14" s="107"/>
      <c r="P14" s="113"/>
      <c r="Q14" s="113"/>
      <c r="R14" s="113"/>
      <c r="S14" s="113"/>
      <c r="T14" s="113"/>
      <c r="U14" s="113"/>
      <c r="V14" s="113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</row>
    <row r="15" spans="1:46" s="99" customFormat="1" ht="12.75" customHeight="1">
      <c r="A15" s="143">
        <v>10</v>
      </c>
      <c r="B15" s="178" t="s">
        <v>63</v>
      </c>
      <c r="C15" s="179">
        <v>85</v>
      </c>
      <c r="D15" s="121">
        <v>1</v>
      </c>
      <c r="E15" s="178" t="s">
        <v>17</v>
      </c>
      <c r="F15" s="160">
        <v>12.63</v>
      </c>
      <c r="G15" s="161">
        <v>12.66</v>
      </c>
      <c r="H15" s="162">
        <f t="shared" si="0"/>
        <v>25.29</v>
      </c>
      <c r="I15" s="174"/>
      <c r="J15" s="161">
        <v>12.44</v>
      </c>
      <c r="K15" s="161">
        <v>13.22</v>
      </c>
      <c r="L15" s="166">
        <f t="shared" si="1"/>
        <v>25.66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</row>
    <row r="16" spans="1:46" s="99" customFormat="1" ht="12.75" customHeight="1">
      <c r="A16" s="143">
        <v>11</v>
      </c>
      <c r="B16" s="184" t="s">
        <v>22</v>
      </c>
      <c r="C16" s="172">
        <v>95</v>
      </c>
      <c r="D16" s="116" t="s">
        <v>12</v>
      </c>
      <c r="E16" s="184" t="s">
        <v>13</v>
      </c>
      <c r="F16" s="160">
        <v>15.84</v>
      </c>
      <c r="G16" s="161">
        <v>16.04</v>
      </c>
      <c r="H16" s="162">
        <f t="shared" si="0"/>
        <v>31.88</v>
      </c>
      <c r="I16" s="174"/>
      <c r="J16" s="161">
        <v>13.91</v>
      </c>
      <c r="K16" s="161">
        <v>14.47</v>
      </c>
      <c r="L16" s="166">
        <f t="shared" si="1"/>
        <v>28.380000000000003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</row>
    <row r="17" spans="1:46" s="99" customFormat="1" ht="12.75" customHeight="1">
      <c r="A17" s="143">
        <v>12</v>
      </c>
      <c r="B17" s="184" t="s">
        <v>39</v>
      </c>
      <c r="C17" s="172">
        <v>91</v>
      </c>
      <c r="D17" s="116">
        <v>1</v>
      </c>
      <c r="E17" s="184" t="s">
        <v>40</v>
      </c>
      <c r="F17" s="160">
        <v>15.47</v>
      </c>
      <c r="G17" s="161">
        <v>16.56</v>
      </c>
      <c r="H17" s="162">
        <f t="shared" si="0"/>
        <v>32.03</v>
      </c>
      <c r="I17" s="174"/>
      <c r="J17" s="161">
        <v>15.29</v>
      </c>
      <c r="K17" s="161">
        <v>15.19</v>
      </c>
      <c r="L17" s="166">
        <f t="shared" si="1"/>
        <v>30.479999999999997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</row>
    <row r="18" spans="1:46" s="99" customFormat="1" ht="12.75" customHeight="1">
      <c r="A18" s="143">
        <v>13</v>
      </c>
      <c r="B18" s="178" t="s">
        <v>59</v>
      </c>
      <c r="C18" s="179">
        <v>95</v>
      </c>
      <c r="D18" s="121">
        <v>3</v>
      </c>
      <c r="E18" s="178" t="s">
        <v>17</v>
      </c>
      <c r="F18" s="160">
        <v>16.22</v>
      </c>
      <c r="G18" s="161">
        <v>19.12</v>
      </c>
      <c r="H18" s="162">
        <f t="shared" si="0"/>
        <v>35.34</v>
      </c>
      <c r="I18" s="174"/>
      <c r="J18" s="161">
        <v>17.25</v>
      </c>
      <c r="K18" s="161">
        <v>16.63</v>
      </c>
      <c r="L18" s="166">
        <f t="shared" si="1"/>
        <v>33.879999999999995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</row>
    <row r="19" spans="1:46" s="99" customFormat="1" ht="12.75" customHeight="1">
      <c r="A19" s="143">
        <v>14</v>
      </c>
      <c r="B19" s="184" t="s">
        <v>37</v>
      </c>
      <c r="C19" s="172">
        <v>98</v>
      </c>
      <c r="D19" s="116">
        <v>2</v>
      </c>
      <c r="E19" s="184" t="s">
        <v>13</v>
      </c>
      <c r="F19" s="160">
        <v>17.16</v>
      </c>
      <c r="G19" s="161">
        <v>18.16</v>
      </c>
      <c r="H19" s="162">
        <f t="shared" si="0"/>
        <v>35.32</v>
      </c>
      <c r="I19" s="174"/>
      <c r="J19" s="161">
        <v>16.6</v>
      </c>
      <c r="K19" s="161">
        <v>17.35</v>
      </c>
      <c r="L19" s="166">
        <f t="shared" si="1"/>
        <v>33.95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</row>
    <row r="20" spans="1:46" s="99" customFormat="1" ht="12.75" customHeight="1">
      <c r="A20" s="143">
        <v>15</v>
      </c>
      <c r="B20" s="178" t="s">
        <v>58</v>
      </c>
      <c r="C20" s="179">
        <v>97</v>
      </c>
      <c r="D20" s="121">
        <v>3</v>
      </c>
      <c r="E20" s="178" t="s">
        <v>17</v>
      </c>
      <c r="F20" s="160">
        <v>17.66</v>
      </c>
      <c r="G20" s="161">
        <v>21.68</v>
      </c>
      <c r="H20" s="162">
        <f t="shared" si="0"/>
        <v>39.34</v>
      </c>
      <c r="I20" s="174"/>
      <c r="J20" s="161">
        <v>18</v>
      </c>
      <c r="K20" s="161">
        <v>17.25</v>
      </c>
      <c r="L20" s="166">
        <f t="shared" si="1"/>
        <v>35.25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</row>
    <row r="21" spans="1:46" s="99" customFormat="1" ht="12.75" customHeight="1">
      <c r="A21" s="200">
        <v>16</v>
      </c>
      <c r="B21" s="178" t="s">
        <v>60</v>
      </c>
      <c r="C21" s="179">
        <v>95</v>
      </c>
      <c r="D21" s="121" t="s">
        <v>61</v>
      </c>
      <c r="E21" s="178" t="s">
        <v>17</v>
      </c>
      <c r="F21" s="160">
        <v>19.71</v>
      </c>
      <c r="G21" s="161">
        <v>20.47</v>
      </c>
      <c r="H21" s="162">
        <f t="shared" si="0"/>
        <v>40.18</v>
      </c>
      <c r="I21" s="174"/>
      <c r="J21" s="161">
        <v>19.04</v>
      </c>
      <c r="K21" s="161">
        <v>17.84</v>
      </c>
      <c r="L21" s="166">
        <f t="shared" si="1"/>
        <v>36.879999999999995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</row>
    <row r="22" spans="1:46" s="99" customFormat="1" ht="12.75" customHeight="1">
      <c r="A22" s="196">
        <v>17</v>
      </c>
      <c r="B22" s="201" t="s">
        <v>65</v>
      </c>
      <c r="C22" s="202">
        <v>91</v>
      </c>
      <c r="D22" s="203">
        <v>3</v>
      </c>
      <c r="E22" s="204" t="s">
        <v>26</v>
      </c>
      <c r="F22" s="148">
        <v>17.75</v>
      </c>
      <c r="G22" s="149">
        <v>24.87</v>
      </c>
      <c r="H22" s="150">
        <f t="shared" si="0"/>
        <v>42.620000000000005</v>
      </c>
      <c r="I22" s="205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</row>
    <row r="23" spans="1:46" s="99" customFormat="1" ht="12.75" customHeight="1">
      <c r="A23" s="143">
        <v>17</v>
      </c>
      <c r="B23" s="178" t="s">
        <v>64</v>
      </c>
      <c r="C23" s="179">
        <v>83</v>
      </c>
      <c r="D23" s="121" t="s">
        <v>61</v>
      </c>
      <c r="E23" s="180" t="s">
        <v>17</v>
      </c>
      <c r="F23" s="160">
        <v>21.28</v>
      </c>
      <c r="G23" s="161">
        <v>21.34</v>
      </c>
      <c r="H23" s="162">
        <f t="shared" si="0"/>
        <v>42.620000000000005</v>
      </c>
      <c r="I23" s="205"/>
      <c r="J23" s="206"/>
      <c r="K23" s="206"/>
      <c r="L23" s="206"/>
      <c r="M23" s="206"/>
      <c r="N23" s="206"/>
      <c r="O23" s="206"/>
      <c r="P23" s="206"/>
      <c r="Q23" s="113"/>
      <c r="R23" s="113"/>
      <c r="S23" s="113"/>
      <c r="T23" s="113"/>
      <c r="U23" s="113"/>
      <c r="V23" s="113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</row>
    <row r="24" spans="1:46" s="99" customFormat="1" ht="12.75" customHeight="1">
      <c r="A24" s="143">
        <v>19</v>
      </c>
      <c r="B24" s="178" t="s">
        <v>72</v>
      </c>
      <c r="C24" s="179">
        <v>96</v>
      </c>
      <c r="D24" s="121">
        <v>3</v>
      </c>
      <c r="E24" s="180" t="s">
        <v>17</v>
      </c>
      <c r="F24" s="160">
        <v>25.81</v>
      </c>
      <c r="G24" s="161">
        <v>23.53</v>
      </c>
      <c r="H24" s="162">
        <f t="shared" si="0"/>
        <v>49.34</v>
      </c>
      <c r="I24" s="205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</row>
    <row r="25" spans="1:46" s="99" customFormat="1" ht="12.75" customHeight="1">
      <c r="A25" s="143">
        <v>20</v>
      </c>
      <c r="B25" s="178" t="s">
        <v>62</v>
      </c>
      <c r="C25" s="179">
        <v>95</v>
      </c>
      <c r="D25" s="121" t="s">
        <v>61</v>
      </c>
      <c r="E25" s="180" t="s">
        <v>17</v>
      </c>
      <c r="F25" s="160">
        <v>22.56</v>
      </c>
      <c r="G25" s="161">
        <v>31.56</v>
      </c>
      <c r="H25" s="162">
        <f t="shared" si="0"/>
        <v>54.12</v>
      </c>
      <c r="I25" s="205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</row>
    <row r="26" spans="1:46" s="99" customFormat="1" ht="12.75" customHeight="1">
      <c r="A26" s="143">
        <v>21</v>
      </c>
      <c r="B26" s="184" t="s">
        <v>32</v>
      </c>
      <c r="C26" s="172">
        <v>91</v>
      </c>
      <c r="D26" s="116" t="s">
        <v>12</v>
      </c>
      <c r="E26" s="173" t="s">
        <v>17</v>
      </c>
      <c r="F26" s="160" t="s">
        <v>130</v>
      </c>
      <c r="G26" s="161">
        <v>11.25</v>
      </c>
      <c r="H26" s="162"/>
      <c r="I26" s="205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</row>
    <row r="27" spans="1:46" s="99" customFormat="1" ht="12.75" customHeight="1">
      <c r="A27" s="143">
        <v>22</v>
      </c>
      <c r="B27" s="184" t="s">
        <v>16</v>
      </c>
      <c r="C27" s="172">
        <v>90</v>
      </c>
      <c r="D27" s="116" t="s">
        <v>12</v>
      </c>
      <c r="E27" s="173" t="s">
        <v>17</v>
      </c>
      <c r="F27" s="160" t="s">
        <v>130</v>
      </c>
      <c r="G27" s="161">
        <v>11.63</v>
      </c>
      <c r="H27" s="162"/>
      <c r="I27" s="205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</row>
    <row r="28" spans="1:46" s="99" customFormat="1" ht="12.75" customHeight="1">
      <c r="A28" s="143">
        <v>23</v>
      </c>
      <c r="B28" s="178" t="s">
        <v>54</v>
      </c>
      <c r="C28" s="179">
        <v>90</v>
      </c>
      <c r="D28" s="121">
        <v>1</v>
      </c>
      <c r="E28" s="180" t="s">
        <v>26</v>
      </c>
      <c r="F28" s="207" t="s">
        <v>130</v>
      </c>
      <c r="G28" s="208">
        <v>12.47</v>
      </c>
      <c r="H28" s="162"/>
      <c r="I28" s="205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</row>
    <row r="29" spans="1:46" s="99" customFormat="1" ht="12.75" customHeight="1">
      <c r="A29" s="209" t="s">
        <v>67</v>
      </c>
      <c r="B29" s="178" t="s">
        <v>71</v>
      </c>
      <c r="C29" s="179">
        <v>95</v>
      </c>
      <c r="D29" s="121">
        <v>2</v>
      </c>
      <c r="E29" s="180" t="s">
        <v>26</v>
      </c>
      <c r="F29" s="160"/>
      <c r="G29" s="161"/>
      <c r="H29" s="162"/>
      <c r="I29" s="205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</row>
    <row r="30" spans="1:46" s="99" customFormat="1" ht="12.75" customHeight="1">
      <c r="A30" s="209" t="s">
        <v>67</v>
      </c>
      <c r="B30" s="184" t="s">
        <v>36</v>
      </c>
      <c r="C30" s="172">
        <v>90</v>
      </c>
      <c r="D30" s="116" t="s">
        <v>12</v>
      </c>
      <c r="E30" s="173" t="s">
        <v>17</v>
      </c>
      <c r="F30" s="160"/>
      <c r="G30" s="161"/>
      <c r="H30" s="162"/>
      <c r="I30" s="205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</row>
    <row r="31" spans="1:46" s="99" customFormat="1" ht="12.75" customHeight="1">
      <c r="A31" s="209" t="s">
        <v>67</v>
      </c>
      <c r="B31" s="178" t="s">
        <v>74</v>
      </c>
      <c r="C31" s="179">
        <v>96</v>
      </c>
      <c r="D31" s="121" t="s">
        <v>75</v>
      </c>
      <c r="E31" s="180" t="s">
        <v>17</v>
      </c>
      <c r="F31" s="160"/>
      <c r="G31" s="161"/>
      <c r="H31" s="162"/>
      <c r="I31" s="205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</row>
    <row r="32" spans="1:46" s="99" customFormat="1" ht="12.75" customHeight="1">
      <c r="A32" s="209" t="s">
        <v>67</v>
      </c>
      <c r="B32" s="178" t="s">
        <v>76</v>
      </c>
      <c r="C32" s="179">
        <v>88</v>
      </c>
      <c r="D32" s="121">
        <v>1</v>
      </c>
      <c r="E32" s="180" t="s">
        <v>70</v>
      </c>
      <c r="F32" s="207"/>
      <c r="G32" s="208"/>
      <c r="H32" s="162"/>
      <c r="I32" s="205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</row>
    <row r="33" spans="1:46" s="99" customFormat="1" ht="12.75" customHeight="1">
      <c r="A33" s="209" t="s">
        <v>67</v>
      </c>
      <c r="B33" s="178" t="s">
        <v>79</v>
      </c>
      <c r="C33" s="179">
        <v>95</v>
      </c>
      <c r="D33" s="121">
        <v>2</v>
      </c>
      <c r="E33" s="180" t="s">
        <v>26</v>
      </c>
      <c r="F33" s="160"/>
      <c r="G33" s="161"/>
      <c r="H33" s="162"/>
      <c r="I33" s="205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</row>
    <row r="34" spans="1:46" s="99" customFormat="1" ht="12.75" customHeight="1">
      <c r="A34" s="209" t="s">
        <v>67</v>
      </c>
      <c r="B34" s="178" t="s">
        <v>51</v>
      </c>
      <c r="C34" s="179">
        <v>92</v>
      </c>
      <c r="D34" s="121" t="s">
        <v>12</v>
      </c>
      <c r="E34" s="180" t="s">
        <v>13</v>
      </c>
      <c r="F34" s="160"/>
      <c r="G34" s="161"/>
      <c r="H34" s="162"/>
      <c r="I34" s="205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</row>
    <row r="35" spans="1:46" s="99" customFormat="1" ht="12.75" customHeight="1">
      <c r="A35" s="209" t="s">
        <v>67</v>
      </c>
      <c r="B35" s="178" t="s">
        <v>83</v>
      </c>
      <c r="C35" s="179">
        <v>97</v>
      </c>
      <c r="D35" s="121">
        <v>2</v>
      </c>
      <c r="E35" s="180" t="s">
        <v>13</v>
      </c>
      <c r="F35" s="160"/>
      <c r="G35" s="161"/>
      <c r="H35" s="162"/>
      <c r="I35" s="205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</row>
    <row r="36" spans="1:46" s="99" customFormat="1" ht="12.75" customHeight="1">
      <c r="A36" s="209" t="s">
        <v>67</v>
      </c>
      <c r="B36" s="178" t="s">
        <v>81</v>
      </c>
      <c r="C36" s="179">
        <v>91</v>
      </c>
      <c r="D36" s="121" t="s">
        <v>12</v>
      </c>
      <c r="E36" s="180" t="s">
        <v>82</v>
      </c>
      <c r="F36" s="160"/>
      <c r="G36" s="161"/>
      <c r="H36" s="162"/>
      <c r="I36" s="205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</row>
    <row r="37" spans="1:46" s="99" customFormat="1" ht="12.75" customHeight="1">
      <c r="A37" s="209" t="s">
        <v>67</v>
      </c>
      <c r="B37" s="184" t="s">
        <v>48</v>
      </c>
      <c r="C37" s="172">
        <v>83</v>
      </c>
      <c r="D37" s="116">
        <v>2</v>
      </c>
      <c r="E37" s="173" t="s">
        <v>17</v>
      </c>
      <c r="F37" s="160"/>
      <c r="G37" s="161"/>
      <c r="H37" s="162"/>
      <c r="I37" s="205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</row>
    <row r="38" spans="1:46" s="99" customFormat="1" ht="12.75" customHeight="1">
      <c r="A38" s="209" t="s">
        <v>67</v>
      </c>
      <c r="B38" s="184" t="s">
        <v>45</v>
      </c>
      <c r="C38" s="172">
        <v>90</v>
      </c>
      <c r="D38" s="116">
        <v>1</v>
      </c>
      <c r="E38" s="173" t="s">
        <v>17</v>
      </c>
      <c r="F38" s="160"/>
      <c r="G38" s="161"/>
      <c r="H38" s="162"/>
      <c r="I38" s="205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</row>
    <row r="39" spans="1:46" s="99" customFormat="1" ht="12.75" customHeight="1">
      <c r="A39" s="209" t="s">
        <v>67</v>
      </c>
      <c r="B39" s="178" t="s">
        <v>56</v>
      </c>
      <c r="C39" s="179">
        <v>94</v>
      </c>
      <c r="D39" s="121">
        <v>1</v>
      </c>
      <c r="E39" s="180" t="s">
        <v>13</v>
      </c>
      <c r="F39" s="160"/>
      <c r="G39" s="161"/>
      <c r="H39" s="162"/>
      <c r="I39" s="205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</row>
    <row r="40" spans="3:64" s="99" customFormat="1" ht="13.5" customHeight="1">
      <c r="C40" s="138"/>
      <c r="D40" s="138"/>
      <c r="F40" s="100"/>
      <c r="G40" s="100"/>
      <c r="H40" s="210"/>
      <c r="I40" s="108"/>
      <c r="J40" s="108"/>
      <c r="K40" s="108"/>
      <c r="L40" s="108"/>
      <c r="M40" s="108"/>
      <c r="N40" s="108"/>
      <c r="O40" s="108"/>
      <c r="P40" s="211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</row>
    <row r="41" spans="1:64" s="99" customFormat="1" ht="13.5" customHeight="1">
      <c r="A41" s="213" t="s">
        <v>131</v>
      </c>
      <c r="C41" s="138"/>
      <c r="D41" s="138"/>
      <c r="F41" s="100"/>
      <c r="G41" s="100"/>
      <c r="H41" s="210"/>
      <c r="I41" s="108"/>
      <c r="J41" s="108"/>
      <c r="K41" s="108"/>
      <c r="L41" s="108"/>
      <c r="M41" s="108"/>
      <c r="N41" s="108"/>
      <c r="O41" s="108"/>
      <c r="P41" s="211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</row>
    <row r="42" spans="1:64" s="99" customFormat="1" ht="13.5" customHeight="1">
      <c r="A42" s="90" t="s">
        <v>86</v>
      </c>
      <c r="C42" s="138"/>
      <c r="D42" s="138"/>
      <c r="F42" s="100"/>
      <c r="G42" s="100"/>
      <c r="H42" s="210"/>
      <c r="I42" s="108"/>
      <c r="J42" s="108"/>
      <c r="K42" s="108"/>
      <c r="L42" s="108"/>
      <c r="M42" s="108"/>
      <c r="N42" s="108"/>
      <c r="O42" s="108"/>
      <c r="P42" s="211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</row>
  </sheetData>
  <sheetProtection selectLockedCells="1" selectUnlockedCells="1"/>
  <mergeCells count="4">
    <mergeCell ref="F5:H5"/>
    <mergeCell ref="I5:O5"/>
    <mergeCell ref="P5:S5"/>
    <mergeCell ref="T5:V5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22"/>
  <sheetViews>
    <sheetView view="pageBreakPreview" zoomScaleSheetLayoutView="100" zoomScalePageLayoutView="0" workbookViewId="0" topLeftCell="A1">
      <selection activeCell="A20" sqref="A20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3" width="5.375" style="0" customWidth="1"/>
    <col min="4" max="4" width="4.75390625" style="0" customWidth="1"/>
    <col min="5" max="5" width="0" style="0" hidden="1" customWidth="1"/>
    <col min="6" max="6" width="17.75390625" style="0" customWidth="1"/>
    <col min="7" max="8" width="6.125" style="0" customWidth="1"/>
    <col min="9" max="9" width="8.75390625" style="0" customWidth="1"/>
    <col min="10" max="10" width="2.00390625" style="214" customWidth="1"/>
    <col min="11" max="13" width="6.125" style="215" customWidth="1"/>
    <col min="14" max="14" width="2.25390625" style="214" customWidth="1"/>
    <col min="15" max="20" width="6.125" style="215" customWidth="1"/>
  </cols>
  <sheetData>
    <row r="1" spans="1:20" s="137" customFormat="1" ht="15.75">
      <c r="A1" s="135" t="s">
        <v>0</v>
      </c>
      <c r="B1" s="96"/>
      <c r="C1" s="96"/>
      <c r="D1" s="97"/>
      <c r="E1" s="97"/>
      <c r="F1" s="97"/>
      <c r="G1" s="97"/>
      <c r="H1" s="97"/>
      <c r="J1" s="216"/>
      <c r="K1" s="217"/>
      <c r="L1" s="217"/>
      <c r="M1" s="217"/>
      <c r="N1" s="216"/>
      <c r="O1" s="217"/>
      <c r="P1" s="217"/>
      <c r="Q1" s="217"/>
      <c r="R1" s="217"/>
      <c r="S1" s="217"/>
      <c r="T1" s="217"/>
    </row>
    <row r="2" spans="1:20" s="137" customFormat="1" ht="15.75">
      <c r="A2" s="103" t="s">
        <v>122</v>
      </c>
      <c r="B2" s="96"/>
      <c r="C2" s="96"/>
      <c r="D2" s="97"/>
      <c r="E2" s="97"/>
      <c r="F2" s="97"/>
      <c r="G2" s="97"/>
      <c r="H2" s="97"/>
      <c r="J2" s="216"/>
      <c r="K2" s="217"/>
      <c r="L2" s="217"/>
      <c r="M2" s="217"/>
      <c r="N2" s="216"/>
      <c r="O2" s="217"/>
      <c r="P2" s="217"/>
      <c r="Q2" s="217"/>
      <c r="R2" s="217"/>
      <c r="S2" s="217"/>
      <c r="T2" s="217"/>
    </row>
    <row r="3" spans="1:20" s="137" customFormat="1" ht="15.75">
      <c r="A3" s="95" t="s">
        <v>2</v>
      </c>
      <c r="B3" s="96"/>
      <c r="C3" s="96"/>
      <c r="D3" s="97"/>
      <c r="E3" s="97"/>
      <c r="F3" s="97"/>
      <c r="G3" s="97"/>
      <c r="H3" s="97"/>
      <c r="J3" s="216"/>
      <c r="K3" s="217"/>
      <c r="L3" s="217"/>
      <c r="M3" s="217"/>
      <c r="N3" s="216"/>
      <c r="O3" s="217"/>
      <c r="P3" s="217"/>
      <c r="Q3" s="217"/>
      <c r="R3" s="217"/>
      <c r="S3" s="217"/>
      <c r="T3" s="217"/>
    </row>
    <row r="4" spans="1:20" s="137" customFormat="1" ht="15.75">
      <c r="A4" s="136" t="s">
        <v>132</v>
      </c>
      <c r="B4" s="96"/>
      <c r="C4" s="96"/>
      <c r="D4" s="97"/>
      <c r="E4" s="97"/>
      <c r="F4" s="97"/>
      <c r="G4" s="97"/>
      <c r="H4" s="97"/>
      <c r="I4" s="96"/>
      <c r="J4" s="216"/>
      <c r="K4" s="217"/>
      <c r="L4" s="217"/>
      <c r="M4" s="217"/>
      <c r="N4" s="216"/>
      <c r="O4" s="217"/>
      <c r="P4" s="217"/>
      <c r="Q4" s="217"/>
      <c r="R4" s="217"/>
      <c r="S4" s="217"/>
      <c r="T4" s="217"/>
    </row>
    <row r="5" spans="1:20" s="222" customFormat="1" ht="12.75">
      <c r="A5" s="218" t="s">
        <v>4</v>
      </c>
      <c r="B5" s="219" t="s">
        <v>5</v>
      </c>
      <c r="C5" s="220" t="s">
        <v>124</v>
      </c>
      <c r="D5" s="220" t="s">
        <v>125</v>
      </c>
      <c r="E5" s="221" t="s">
        <v>126</v>
      </c>
      <c r="F5" s="221" t="s">
        <v>126</v>
      </c>
      <c r="G5" s="471" t="s">
        <v>127</v>
      </c>
      <c r="H5" s="471"/>
      <c r="I5" s="471"/>
      <c r="J5" s="472" t="s">
        <v>133</v>
      </c>
      <c r="K5" s="472"/>
      <c r="L5" s="472"/>
      <c r="M5" s="472"/>
      <c r="N5" s="473" t="s">
        <v>129</v>
      </c>
      <c r="O5" s="473"/>
      <c r="P5" s="473"/>
      <c r="Q5" s="473"/>
      <c r="R5" s="474" t="s">
        <v>10</v>
      </c>
      <c r="S5" s="474"/>
      <c r="T5" s="474"/>
    </row>
    <row r="6" spans="1:20" s="235" customFormat="1" ht="12.75" customHeight="1">
      <c r="A6" s="121">
        <v>1</v>
      </c>
      <c r="B6" s="223" t="s">
        <v>96</v>
      </c>
      <c r="C6" s="223">
        <v>87</v>
      </c>
      <c r="D6" s="224" t="s">
        <v>12</v>
      </c>
      <c r="E6" s="223" t="s">
        <v>26</v>
      </c>
      <c r="F6" s="223" t="s">
        <v>26</v>
      </c>
      <c r="G6" s="225">
        <v>15.53</v>
      </c>
      <c r="H6" s="226">
        <v>16</v>
      </c>
      <c r="I6" s="227">
        <f aca="true" t="shared" si="0" ref="I6:I18">G6+H6</f>
        <v>31.53</v>
      </c>
      <c r="J6" s="228"/>
      <c r="K6" s="229">
        <v>15.07</v>
      </c>
      <c r="L6" s="229">
        <v>14.62</v>
      </c>
      <c r="M6" s="230">
        <f aca="true" t="shared" si="1" ref="M6:M13">K6+L6</f>
        <v>29.689999999999998</v>
      </c>
      <c r="N6" s="231"/>
      <c r="O6" s="232">
        <v>13.43</v>
      </c>
      <c r="P6" s="229">
        <v>12.84</v>
      </c>
      <c r="Q6" s="230">
        <f>O6+P6</f>
        <v>26.27</v>
      </c>
      <c r="R6" s="233">
        <v>12.34</v>
      </c>
      <c r="S6" s="234">
        <v>12.37</v>
      </c>
      <c r="T6" s="230">
        <f>R6+S6</f>
        <v>24.71</v>
      </c>
    </row>
    <row r="7" spans="1:20" s="235" customFormat="1" ht="12.75" customHeight="1">
      <c r="A7" s="236">
        <v>2</v>
      </c>
      <c r="B7" s="237" t="s">
        <v>98</v>
      </c>
      <c r="C7" s="115">
        <v>80</v>
      </c>
      <c r="D7" s="116" t="s">
        <v>12</v>
      </c>
      <c r="E7" s="115" t="s">
        <v>17</v>
      </c>
      <c r="F7" s="115" t="s">
        <v>17</v>
      </c>
      <c r="G7" s="226">
        <v>19.94</v>
      </c>
      <c r="H7" s="226">
        <v>16.75</v>
      </c>
      <c r="I7" s="227">
        <f t="shared" si="0"/>
        <v>36.69</v>
      </c>
      <c r="J7" s="238"/>
      <c r="K7" s="239">
        <v>14.84</v>
      </c>
      <c r="L7" s="239">
        <v>17.5</v>
      </c>
      <c r="M7" s="240">
        <f t="shared" si="1"/>
        <v>32.34</v>
      </c>
      <c r="N7" s="241"/>
      <c r="O7" s="242">
        <v>16.6</v>
      </c>
      <c r="P7" s="243">
        <v>15.25</v>
      </c>
      <c r="Q7" s="244">
        <f>O7+P7</f>
        <v>31.85</v>
      </c>
      <c r="R7" s="245">
        <v>20.13</v>
      </c>
      <c r="S7" s="246">
        <v>14.13</v>
      </c>
      <c r="T7" s="247">
        <f>R7+S7</f>
        <v>34.26</v>
      </c>
    </row>
    <row r="8" spans="1:20" s="235" customFormat="1" ht="12.75" customHeight="1">
      <c r="A8" s="248">
        <v>3</v>
      </c>
      <c r="B8" s="225" t="s">
        <v>120</v>
      </c>
      <c r="C8" s="120">
        <v>88</v>
      </c>
      <c r="D8" s="121">
        <v>1</v>
      </c>
      <c r="E8" s="120" t="s">
        <v>17</v>
      </c>
      <c r="F8" s="120" t="s">
        <v>17</v>
      </c>
      <c r="G8" s="249">
        <v>19.22</v>
      </c>
      <c r="H8" s="249">
        <v>15.59</v>
      </c>
      <c r="I8" s="227">
        <f t="shared" si="0"/>
        <v>34.81</v>
      </c>
      <c r="J8" s="238"/>
      <c r="K8" s="239">
        <v>16.62</v>
      </c>
      <c r="L8" s="239">
        <v>16</v>
      </c>
      <c r="M8" s="240">
        <f t="shared" si="1"/>
        <v>32.620000000000005</v>
      </c>
      <c r="N8" s="231"/>
      <c r="O8" s="232">
        <v>18.62</v>
      </c>
      <c r="P8" s="229">
        <v>14.78</v>
      </c>
      <c r="Q8" s="250">
        <f>O8+P8</f>
        <v>33.4</v>
      </c>
      <c r="R8" s="233">
        <v>16.59</v>
      </c>
      <c r="S8" s="234">
        <v>17.5</v>
      </c>
      <c r="T8" s="250">
        <f>R8+S8</f>
        <v>34.09</v>
      </c>
    </row>
    <row r="9" spans="1:20" s="235" customFormat="1" ht="12.75" customHeight="1">
      <c r="A9" s="236">
        <v>4</v>
      </c>
      <c r="B9" s="237" t="s">
        <v>100</v>
      </c>
      <c r="C9" s="115">
        <v>88</v>
      </c>
      <c r="D9" s="116">
        <v>1</v>
      </c>
      <c r="E9" s="115" t="s">
        <v>40</v>
      </c>
      <c r="F9" s="115" t="s">
        <v>40</v>
      </c>
      <c r="G9" s="226">
        <v>20.38</v>
      </c>
      <c r="H9" s="226">
        <v>17.75</v>
      </c>
      <c r="I9" s="227">
        <f t="shared" si="0"/>
        <v>38.129999999999995</v>
      </c>
      <c r="J9" s="251"/>
      <c r="K9" s="243">
        <v>17.6</v>
      </c>
      <c r="L9" s="243">
        <v>15.6</v>
      </c>
      <c r="M9" s="247">
        <f t="shared" si="1"/>
        <v>33.2</v>
      </c>
      <c r="N9" s="241"/>
      <c r="O9" s="242">
        <v>17.97</v>
      </c>
      <c r="P9" s="243">
        <v>15.79</v>
      </c>
      <c r="Q9" s="247">
        <f>O9+P9</f>
        <v>33.76</v>
      </c>
      <c r="R9" s="245">
        <v>18.66</v>
      </c>
      <c r="S9" s="246">
        <v>16.03</v>
      </c>
      <c r="T9" s="247">
        <f>R9+S9</f>
        <v>34.69</v>
      </c>
    </row>
    <row r="10" spans="1:20" s="235" customFormat="1" ht="12.75" customHeight="1">
      <c r="A10" s="121">
        <v>5</v>
      </c>
      <c r="B10" s="237" t="s">
        <v>93</v>
      </c>
      <c r="C10" s="115">
        <v>89</v>
      </c>
      <c r="D10" s="116" t="s">
        <v>12</v>
      </c>
      <c r="E10" s="115" t="s">
        <v>13</v>
      </c>
      <c r="F10" s="115" t="s">
        <v>13</v>
      </c>
      <c r="G10" s="226">
        <v>19.25</v>
      </c>
      <c r="H10" s="226">
        <v>18.34</v>
      </c>
      <c r="I10" s="227">
        <f t="shared" si="0"/>
        <v>37.59</v>
      </c>
      <c r="J10" s="252"/>
      <c r="K10" s="253">
        <v>19.04</v>
      </c>
      <c r="L10" s="253">
        <v>16.35</v>
      </c>
      <c r="M10" s="254">
        <f t="shared" si="1"/>
        <v>35.39</v>
      </c>
      <c r="N10" s="255"/>
      <c r="O10" s="256"/>
      <c r="P10" s="257"/>
      <c r="Q10" s="257"/>
      <c r="R10" s="257"/>
      <c r="S10" s="257"/>
      <c r="T10" s="257"/>
    </row>
    <row r="11" spans="1:20" s="235" customFormat="1" ht="12.75" customHeight="1">
      <c r="A11" s="236">
        <v>6</v>
      </c>
      <c r="B11" s="237" t="s">
        <v>102</v>
      </c>
      <c r="C11" s="115">
        <v>89</v>
      </c>
      <c r="D11" s="116" t="s">
        <v>12</v>
      </c>
      <c r="E11" s="115" t="s">
        <v>19</v>
      </c>
      <c r="F11" s="115" t="s">
        <v>19</v>
      </c>
      <c r="G11" s="226">
        <v>20.38</v>
      </c>
      <c r="H11" s="226">
        <v>21.13</v>
      </c>
      <c r="I11" s="227">
        <f t="shared" si="0"/>
        <v>41.51</v>
      </c>
      <c r="J11" s="238"/>
      <c r="K11" s="239">
        <v>20.75</v>
      </c>
      <c r="L11" s="239">
        <v>14.94</v>
      </c>
      <c r="M11" s="240">
        <f t="shared" si="1"/>
        <v>35.69</v>
      </c>
      <c r="N11" s="258"/>
      <c r="O11" s="257"/>
      <c r="P11" s="257"/>
      <c r="Q11" s="257"/>
      <c r="R11" s="257"/>
      <c r="S11" s="257"/>
      <c r="T11" s="257"/>
    </row>
    <row r="12" spans="1:20" s="235" customFormat="1" ht="12.75" customHeight="1">
      <c r="A12" s="248">
        <v>7</v>
      </c>
      <c r="B12" s="237" t="s">
        <v>103</v>
      </c>
      <c r="C12" s="115">
        <v>93</v>
      </c>
      <c r="D12" s="116">
        <v>2</v>
      </c>
      <c r="E12" s="115" t="s">
        <v>82</v>
      </c>
      <c r="F12" s="115" t="s">
        <v>82</v>
      </c>
      <c r="G12" s="226">
        <v>22.19</v>
      </c>
      <c r="H12" s="226">
        <v>24.19</v>
      </c>
      <c r="I12" s="227">
        <f t="shared" si="0"/>
        <v>46.38</v>
      </c>
      <c r="J12" s="238"/>
      <c r="K12" s="239">
        <v>19.44</v>
      </c>
      <c r="L12" s="239">
        <v>17.57</v>
      </c>
      <c r="M12" s="240">
        <f t="shared" si="1"/>
        <v>37.010000000000005</v>
      </c>
      <c r="N12" s="258"/>
      <c r="O12" s="257"/>
      <c r="P12" s="257"/>
      <c r="Q12" s="257"/>
      <c r="R12" s="257"/>
      <c r="S12" s="257"/>
      <c r="T12" s="257"/>
    </row>
    <row r="13" spans="1:20" s="235" customFormat="1" ht="12.75" customHeight="1">
      <c r="A13" s="236">
        <v>8</v>
      </c>
      <c r="B13" s="225" t="s">
        <v>111</v>
      </c>
      <c r="C13" s="120">
        <v>95</v>
      </c>
      <c r="D13" s="121" t="s">
        <v>61</v>
      </c>
      <c r="E13" s="120" t="s">
        <v>17</v>
      </c>
      <c r="F13" s="120" t="s">
        <v>17</v>
      </c>
      <c r="G13" s="226">
        <v>21.69</v>
      </c>
      <c r="H13" s="226">
        <v>25.25</v>
      </c>
      <c r="I13" s="227">
        <f t="shared" si="0"/>
        <v>46.94</v>
      </c>
      <c r="J13" s="238"/>
      <c r="K13" s="239">
        <v>24.87</v>
      </c>
      <c r="L13" s="239">
        <v>22.07</v>
      </c>
      <c r="M13" s="240">
        <f t="shared" si="1"/>
        <v>46.94</v>
      </c>
      <c r="N13" s="258"/>
      <c r="O13" s="257"/>
      <c r="P13" s="257"/>
      <c r="Q13" s="257"/>
      <c r="R13" s="257"/>
      <c r="S13" s="257"/>
      <c r="T13" s="257"/>
    </row>
    <row r="14" spans="1:20" s="235" customFormat="1" ht="12.75" customHeight="1">
      <c r="A14" s="236">
        <v>9</v>
      </c>
      <c r="B14" s="259" t="s">
        <v>121</v>
      </c>
      <c r="C14" s="260">
        <v>95</v>
      </c>
      <c r="D14" s="203" t="s">
        <v>61</v>
      </c>
      <c r="E14" s="260" t="s">
        <v>17</v>
      </c>
      <c r="F14" s="260" t="s">
        <v>17</v>
      </c>
      <c r="G14" s="261">
        <v>23.06</v>
      </c>
      <c r="H14" s="261">
        <v>27.31</v>
      </c>
      <c r="I14" s="230">
        <f t="shared" si="0"/>
        <v>50.37</v>
      </c>
      <c r="J14" s="262"/>
      <c r="K14" s="263"/>
      <c r="L14" s="263"/>
      <c r="M14" s="263"/>
      <c r="N14" s="262"/>
      <c r="O14" s="263"/>
      <c r="P14" s="263"/>
      <c r="Q14" s="263"/>
      <c r="R14" s="263"/>
      <c r="S14" s="263"/>
      <c r="T14" s="263"/>
    </row>
    <row r="15" spans="1:20" s="235" customFormat="1" ht="12.75" customHeight="1">
      <c r="A15" s="248">
        <v>10</v>
      </c>
      <c r="B15" s="225" t="s">
        <v>108</v>
      </c>
      <c r="C15" s="120">
        <v>98</v>
      </c>
      <c r="D15" s="121" t="s">
        <v>109</v>
      </c>
      <c r="E15" s="120" t="s">
        <v>17</v>
      </c>
      <c r="F15" s="120" t="s">
        <v>17</v>
      </c>
      <c r="G15" s="226">
        <v>24.16</v>
      </c>
      <c r="H15" s="226">
        <v>30.1</v>
      </c>
      <c r="I15" s="227">
        <f t="shared" si="0"/>
        <v>54.260000000000005</v>
      </c>
      <c r="J15" s="262"/>
      <c r="K15" s="263"/>
      <c r="L15" s="263"/>
      <c r="M15" s="263"/>
      <c r="N15" s="262"/>
      <c r="O15" s="263"/>
      <c r="P15" s="263"/>
      <c r="Q15" s="263"/>
      <c r="R15" s="263"/>
      <c r="S15" s="263"/>
      <c r="T15" s="263"/>
    </row>
    <row r="16" spans="1:20" s="235" customFormat="1" ht="12.75" customHeight="1">
      <c r="A16" s="236">
        <v>11</v>
      </c>
      <c r="B16" s="264" t="s">
        <v>114</v>
      </c>
      <c r="C16" s="124">
        <v>99</v>
      </c>
      <c r="D16" s="125" t="s">
        <v>109</v>
      </c>
      <c r="E16" s="123"/>
      <c r="F16" s="117" t="s">
        <v>17</v>
      </c>
      <c r="G16" s="226">
        <v>29.87</v>
      </c>
      <c r="H16" s="226">
        <v>30.63</v>
      </c>
      <c r="I16" s="227">
        <f t="shared" si="0"/>
        <v>60.5</v>
      </c>
      <c r="J16" s="262"/>
      <c r="K16" s="263"/>
      <c r="L16" s="263"/>
      <c r="M16" s="263"/>
      <c r="N16" s="262"/>
      <c r="O16" s="263"/>
      <c r="P16" s="263"/>
      <c r="Q16" s="263"/>
      <c r="R16" s="263"/>
      <c r="S16" s="263"/>
      <c r="T16" s="263"/>
    </row>
    <row r="17" spans="1:20" s="235" customFormat="1" ht="12.75" customHeight="1">
      <c r="A17" s="236">
        <v>12</v>
      </c>
      <c r="B17" s="225" t="s">
        <v>119</v>
      </c>
      <c r="C17" s="120">
        <v>89</v>
      </c>
      <c r="D17" s="121">
        <v>3</v>
      </c>
      <c r="E17" s="120" t="s">
        <v>26</v>
      </c>
      <c r="F17" s="120" t="s">
        <v>26</v>
      </c>
      <c r="G17" s="249">
        <v>39.54</v>
      </c>
      <c r="H17" s="249">
        <v>48.41</v>
      </c>
      <c r="I17" s="227">
        <f t="shared" si="0"/>
        <v>87.94999999999999</v>
      </c>
      <c r="J17" s="262"/>
      <c r="K17" s="263"/>
      <c r="L17" s="263"/>
      <c r="M17" s="263"/>
      <c r="N17" s="262"/>
      <c r="O17" s="263"/>
      <c r="P17" s="263"/>
      <c r="Q17" s="263"/>
      <c r="R17" s="263"/>
      <c r="S17" s="263"/>
      <c r="T17" s="263"/>
    </row>
    <row r="18" spans="1:20" s="235" customFormat="1" ht="12.75" customHeight="1">
      <c r="A18" s="236">
        <v>13</v>
      </c>
      <c r="B18" s="225" t="s">
        <v>116</v>
      </c>
      <c r="C18" s="120">
        <v>93</v>
      </c>
      <c r="D18" s="120">
        <v>3</v>
      </c>
      <c r="E18" s="120" t="s">
        <v>26</v>
      </c>
      <c r="F18" s="120" t="s">
        <v>26</v>
      </c>
      <c r="G18" s="226">
        <v>73.1</v>
      </c>
      <c r="H18" s="226">
        <v>49.25</v>
      </c>
      <c r="I18" s="227">
        <f t="shared" si="0"/>
        <v>122.35</v>
      </c>
      <c r="J18" s="262"/>
      <c r="K18" s="263"/>
      <c r="L18" s="263"/>
      <c r="M18" s="263"/>
      <c r="N18" s="262"/>
      <c r="O18" s="263"/>
      <c r="P18" s="263"/>
      <c r="Q18" s="263"/>
      <c r="R18" s="263"/>
      <c r="S18" s="263"/>
      <c r="T18" s="263"/>
    </row>
    <row r="19" spans="1:20" s="235" customFormat="1" ht="12.75" customHeight="1">
      <c r="A19" s="265" t="s">
        <v>67</v>
      </c>
      <c r="B19" s="266" t="s">
        <v>118</v>
      </c>
      <c r="C19" s="267">
        <v>97</v>
      </c>
      <c r="D19" s="268" t="s">
        <v>61</v>
      </c>
      <c r="E19" s="267" t="s">
        <v>17</v>
      </c>
      <c r="F19" s="267" t="s">
        <v>17</v>
      </c>
      <c r="G19" s="226"/>
      <c r="H19" s="226"/>
      <c r="I19" s="227"/>
      <c r="J19" s="262"/>
      <c r="K19" s="263"/>
      <c r="L19" s="263"/>
      <c r="M19" s="263"/>
      <c r="N19" s="262"/>
      <c r="O19" s="263"/>
      <c r="P19" s="263"/>
      <c r="Q19" s="263"/>
      <c r="R19" s="263"/>
      <c r="S19" s="263"/>
      <c r="T19" s="263"/>
    </row>
    <row r="20" spans="10:20" s="235" customFormat="1" ht="12.75" customHeight="1">
      <c r="J20" s="262"/>
      <c r="K20" s="263"/>
      <c r="L20" s="263"/>
      <c r="M20" s="263"/>
      <c r="N20" s="262"/>
      <c r="O20" s="263"/>
      <c r="P20" s="263"/>
      <c r="Q20" s="263"/>
      <c r="R20" s="263"/>
      <c r="S20" s="263"/>
      <c r="T20" s="263"/>
    </row>
    <row r="21" spans="1:9" ht="12.75">
      <c r="A21" s="90" t="s">
        <v>131</v>
      </c>
      <c r="G21" s="269"/>
      <c r="H21" s="269"/>
      <c r="I21" s="269"/>
    </row>
    <row r="22" spans="1:9" ht="12.75">
      <c r="A22" s="90" t="s">
        <v>86</v>
      </c>
      <c r="G22" s="269"/>
      <c r="H22" s="269"/>
      <c r="I22" s="269"/>
    </row>
  </sheetData>
  <sheetProtection selectLockedCells="1" selectUnlockedCells="1"/>
  <autoFilter ref="A4:H16"/>
  <mergeCells count="4">
    <mergeCell ref="G5:I5"/>
    <mergeCell ref="J5:M5"/>
    <mergeCell ref="N5:Q5"/>
    <mergeCell ref="R5:T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V2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20.75390625" style="0" customWidth="1"/>
    <col min="3" max="3" width="4.125" style="91" customWidth="1"/>
    <col min="4" max="4" width="4.75390625" style="91" customWidth="1"/>
    <col min="5" max="5" width="0" style="130" hidden="1" customWidth="1"/>
    <col min="6" max="6" width="16.875" style="130" customWidth="1"/>
    <col min="7" max="18" width="2.75390625" style="0" customWidth="1"/>
    <col min="19" max="19" width="3.125" style="0" customWidth="1"/>
    <col min="20" max="20" width="6.125" style="0" customWidth="1"/>
    <col min="21" max="21" width="2.375" style="0" customWidth="1"/>
    <col min="22" max="22" width="6.25390625" style="0" customWidth="1"/>
  </cols>
  <sheetData>
    <row r="1" spans="1:7" s="137" customFormat="1" ht="18.75" customHeight="1">
      <c r="A1" s="135" t="s">
        <v>0</v>
      </c>
      <c r="C1" s="96"/>
      <c r="D1" s="96"/>
      <c r="E1" s="97"/>
      <c r="F1" s="97"/>
      <c r="G1" s="270"/>
    </row>
    <row r="2" spans="1:7" s="137" customFormat="1" ht="15">
      <c r="A2" s="103" t="s">
        <v>134</v>
      </c>
      <c r="C2" s="96"/>
      <c r="D2" s="96"/>
      <c r="E2" s="97"/>
      <c r="F2" s="97"/>
      <c r="G2" s="270"/>
    </row>
    <row r="3" spans="1:7" s="137" customFormat="1" ht="15">
      <c r="A3" s="95" t="s">
        <v>2</v>
      </c>
      <c r="C3" s="96"/>
      <c r="D3" s="96"/>
      <c r="E3" s="97"/>
      <c r="F3" s="97"/>
      <c r="G3" s="270"/>
    </row>
    <row r="4" spans="1:7" s="137" customFormat="1" ht="15.75">
      <c r="A4" s="136" t="s">
        <v>135</v>
      </c>
      <c r="C4" s="96"/>
      <c r="D4" s="96"/>
      <c r="E4" s="97"/>
      <c r="F4" s="97"/>
      <c r="G4" s="270"/>
    </row>
    <row r="5" spans="1:22" ht="12.75">
      <c r="A5" s="271" t="s">
        <v>4</v>
      </c>
      <c r="B5" s="272" t="s">
        <v>5</v>
      </c>
      <c r="C5" s="273" t="s">
        <v>124</v>
      </c>
      <c r="D5" s="273" t="s">
        <v>125</v>
      </c>
      <c r="E5" s="274" t="s">
        <v>126</v>
      </c>
      <c r="F5" s="275" t="s">
        <v>8</v>
      </c>
      <c r="G5" s="276" t="s">
        <v>136</v>
      </c>
      <c r="H5" s="277" t="s">
        <v>137</v>
      </c>
      <c r="I5" s="276" t="s">
        <v>138</v>
      </c>
      <c r="J5" s="277" t="s">
        <v>139</v>
      </c>
      <c r="K5" s="276" t="s">
        <v>140</v>
      </c>
      <c r="L5" s="277" t="s">
        <v>141</v>
      </c>
      <c r="M5" s="276" t="s">
        <v>142</v>
      </c>
      <c r="N5" s="277" t="s">
        <v>143</v>
      </c>
      <c r="O5" s="276" t="s">
        <v>144</v>
      </c>
      <c r="P5" s="277" t="s">
        <v>145</v>
      </c>
      <c r="Q5" s="278" t="s">
        <v>146</v>
      </c>
      <c r="R5" s="279" t="s">
        <v>147</v>
      </c>
      <c r="S5" s="475" t="s">
        <v>148</v>
      </c>
      <c r="T5" s="475"/>
      <c r="U5" s="476" t="s">
        <v>149</v>
      </c>
      <c r="V5" s="476"/>
    </row>
    <row r="6" spans="1:22" ht="12.75">
      <c r="A6" s="280">
        <v>1</v>
      </c>
      <c r="B6" s="281" t="s">
        <v>150</v>
      </c>
      <c r="C6" s="282">
        <v>85</v>
      </c>
      <c r="D6" s="282" t="s">
        <v>151</v>
      </c>
      <c r="E6" s="283" t="s">
        <v>17</v>
      </c>
      <c r="F6" s="283" t="s">
        <v>13</v>
      </c>
      <c r="G6" s="284">
        <v>1</v>
      </c>
      <c r="H6" s="285">
        <v>1</v>
      </c>
      <c r="I6" s="286">
        <v>1</v>
      </c>
      <c r="J6" s="287">
        <v>1</v>
      </c>
      <c r="K6" s="284">
        <v>4</v>
      </c>
      <c r="L6" s="285">
        <v>4</v>
      </c>
      <c r="M6" s="286">
        <v>1</v>
      </c>
      <c r="N6" s="287">
        <v>1</v>
      </c>
      <c r="O6" s="284">
        <v>1</v>
      </c>
      <c r="P6" s="285">
        <v>1</v>
      </c>
      <c r="Q6" s="286">
        <v>4</v>
      </c>
      <c r="R6" s="287">
        <v>3</v>
      </c>
      <c r="S6" s="288">
        <f aca="true" t="shared" si="0" ref="S6:S17">IF(G6&gt;0,1,0)+IF(I6&gt;0,1,0)+IF(K6&gt;0,1,0)+IF(M6&gt;0,1,0)+IF(O6&gt;0,1,0)+IF(Q6&gt;0,1,0)</f>
        <v>6</v>
      </c>
      <c r="T6" s="289">
        <f aca="true" t="shared" si="1" ref="T6:T17">G6+I6+K6+M6+O6+Q6</f>
        <v>12</v>
      </c>
      <c r="U6" s="288">
        <f aca="true" t="shared" si="2" ref="U6:U17">IF(H6&gt;0,1,0)+IF(J6&gt;0,1,0)+IF(L6&gt;0,1,0)+IF(N6&gt;0,1,0)+IF(P6&gt;0,1,0)+IF(R6&gt;0,1,0)</f>
        <v>6</v>
      </c>
      <c r="V6" s="289">
        <f aca="true" t="shared" si="3" ref="V6:V17">H6+J6+L6+N6+P6+R6</f>
        <v>11</v>
      </c>
    </row>
    <row r="7" spans="1:22" ht="12.75">
      <c r="A7" s="290">
        <v>2</v>
      </c>
      <c r="B7" s="291" t="s">
        <v>25</v>
      </c>
      <c r="C7" s="292">
        <v>89</v>
      </c>
      <c r="D7" s="292" t="s">
        <v>151</v>
      </c>
      <c r="E7" s="293" t="s">
        <v>13</v>
      </c>
      <c r="F7" s="293" t="s">
        <v>26</v>
      </c>
      <c r="G7" s="294">
        <v>1</v>
      </c>
      <c r="H7" s="295">
        <v>1</v>
      </c>
      <c r="I7" s="296">
        <v>1</v>
      </c>
      <c r="J7" s="297">
        <v>1</v>
      </c>
      <c r="K7" s="294">
        <v>7</v>
      </c>
      <c r="L7" s="295">
        <v>7</v>
      </c>
      <c r="M7" s="296">
        <v>1</v>
      </c>
      <c r="N7" s="297">
        <v>1</v>
      </c>
      <c r="O7" s="294">
        <v>1</v>
      </c>
      <c r="P7" s="295">
        <v>1</v>
      </c>
      <c r="Q7" s="296">
        <v>1</v>
      </c>
      <c r="R7" s="297">
        <v>1</v>
      </c>
      <c r="S7" s="298">
        <f t="shared" si="0"/>
        <v>6</v>
      </c>
      <c r="T7" s="299">
        <f t="shared" si="1"/>
        <v>12</v>
      </c>
      <c r="U7" s="298">
        <f t="shared" si="2"/>
        <v>6</v>
      </c>
      <c r="V7" s="299">
        <f t="shared" si="3"/>
        <v>12</v>
      </c>
    </row>
    <row r="8" spans="1:22" ht="12.75">
      <c r="A8" s="300">
        <v>3</v>
      </c>
      <c r="B8" s="301" t="s">
        <v>16</v>
      </c>
      <c r="C8" s="302">
        <v>90</v>
      </c>
      <c r="D8" s="302" t="s">
        <v>151</v>
      </c>
      <c r="E8" s="303" t="s">
        <v>26</v>
      </c>
      <c r="F8" s="303" t="s">
        <v>17</v>
      </c>
      <c r="G8" s="304">
        <v>1</v>
      </c>
      <c r="H8" s="305">
        <v>1</v>
      </c>
      <c r="I8" s="306">
        <v>1</v>
      </c>
      <c r="J8" s="307">
        <v>1</v>
      </c>
      <c r="K8" s="304">
        <v>6</v>
      </c>
      <c r="L8" s="305">
        <v>4</v>
      </c>
      <c r="M8" s="306">
        <v>1</v>
      </c>
      <c r="N8" s="307">
        <v>1</v>
      </c>
      <c r="O8" s="304">
        <v>2</v>
      </c>
      <c r="P8" s="305">
        <v>1</v>
      </c>
      <c r="Q8" s="306">
        <v>4</v>
      </c>
      <c r="R8" s="307">
        <v>1</v>
      </c>
      <c r="S8" s="308">
        <f t="shared" si="0"/>
        <v>6</v>
      </c>
      <c r="T8" s="309">
        <f t="shared" si="1"/>
        <v>15</v>
      </c>
      <c r="U8" s="308">
        <f t="shared" si="2"/>
        <v>6</v>
      </c>
      <c r="V8" s="309">
        <f t="shared" si="3"/>
        <v>9</v>
      </c>
    </row>
    <row r="9" spans="1:22" ht="12.75">
      <c r="A9" s="310">
        <v>4</v>
      </c>
      <c r="B9" s="311" t="s">
        <v>78</v>
      </c>
      <c r="C9" s="312">
        <v>88</v>
      </c>
      <c r="D9" s="312" t="s">
        <v>151</v>
      </c>
      <c r="E9" s="313" t="s">
        <v>152</v>
      </c>
      <c r="F9" s="313" t="s">
        <v>70</v>
      </c>
      <c r="G9" s="314">
        <v>1</v>
      </c>
      <c r="H9" s="315">
        <v>1</v>
      </c>
      <c r="I9" s="316">
        <v>1</v>
      </c>
      <c r="J9" s="317">
        <v>1</v>
      </c>
      <c r="K9" s="314">
        <v>6</v>
      </c>
      <c r="L9" s="315">
        <v>4</v>
      </c>
      <c r="M9" s="316">
        <v>1</v>
      </c>
      <c r="N9" s="317">
        <v>1</v>
      </c>
      <c r="O9" s="314">
        <v>0</v>
      </c>
      <c r="P9" s="315">
        <v>3</v>
      </c>
      <c r="Q9" s="316">
        <v>1</v>
      </c>
      <c r="R9" s="317">
        <v>1</v>
      </c>
      <c r="S9" s="318">
        <f t="shared" si="0"/>
        <v>5</v>
      </c>
      <c r="T9" s="319">
        <f t="shared" si="1"/>
        <v>10</v>
      </c>
      <c r="U9" s="318">
        <f t="shared" si="2"/>
        <v>6</v>
      </c>
      <c r="V9" s="319">
        <f t="shared" si="3"/>
        <v>11</v>
      </c>
    </row>
    <row r="10" spans="1:22" s="330" customFormat="1" ht="12.75">
      <c r="A10" s="320">
        <v>5</v>
      </c>
      <c r="B10" s="321" t="s">
        <v>28</v>
      </c>
      <c r="C10" s="322">
        <v>86</v>
      </c>
      <c r="D10" s="322" t="s">
        <v>151</v>
      </c>
      <c r="E10" s="323" t="s">
        <v>17</v>
      </c>
      <c r="F10" s="323" t="s">
        <v>17</v>
      </c>
      <c r="G10" s="324">
        <v>1</v>
      </c>
      <c r="H10" s="325">
        <v>1</v>
      </c>
      <c r="I10" s="326">
        <v>0</v>
      </c>
      <c r="J10" s="327">
        <v>0</v>
      </c>
      <c r="K10" s="324">
        <v>2</v>
      </c>
      <c r="L10" s="325">
        <v>2</v>
      </c>
      <c r="M10" s="326">
        <v>1</v>
      </c>
      <c r="N10" s="327">
        <v>1</v>
      </c>
      <c r="O10" s="324">
        <v>1</v>
      </c>
      <c r="P10" s="325">
        <v>1</v>
      </c>
      <c r="Q10" s="326">
        <v>0</v>
      </c>
      <c r="R10" s="327">
        <v>3</v>
      </c>
      <c r="S10" s="328">
        <f t="shared" si="0"/>
        <v>4</v>
      </c>
      <c r="T10" s="329">
        <f t="shared" si="1"/>
        <v>5</v>
      </c>
      <c r="U10" s="328">
        <f t="shared" si="2"/>
        <v>5</v>
      </c>
      <c r="V10" s="329">
        <f t="shared" si="3"/>
        <v>8</v>
      </c>
    </row>
    <row r="11" spans="1:22" ht="12.75">
      <c r="A11" s="320">
        <v>6</v>
      </c>
      <c r="B11" s="321" t="s">
        <v>32</v>
      </c>
      <c r="C11" s="322">
        <v>91</v>
      </c>
      <c r="D11" s="322" t="s">
        <v>151</v>
      </c>
      <c r="E11" s="323" t="s">
        <v>13</v>
      </c>
      <c r="F11" s="323" t="s">
        <v>17</v>
      </c>
      <c r="G11" s="324">
        <v>1</v>
      </c>
      <c r="H11" s="325">
        <v>1</v>
      </c>
      <c r="I11" s="326">
        <v>3</v>
      </c>
      <c r="J11" s="327">
        <v>3</v>
      </c>
      <c r="K11" s="324">
        <v>3</v>
      </c>
      <c r="L11" s="325">
        <v>3</v>
      </c>
      <c r="M11" s="326">
        <v>1</v>
      </c>
      <c r="N11" s="327">
        <v>1</v>
      </c>
      <c r="O11" s="324">
        <v>0</v>
      </c>
      <c r="P11" s="325">
        <v>7</v>
      </c>
      <c r="Q11" s="326">
        <v>0</v>
      </c>
      <c r="R11" s="327">
        <v>0</v>
      </c>
      <c r="S11" s="328">
        <f t="shared" si="0"/>
        <v>4</v>
      </c>
      <c r="T11" s="329">
        <f t="shared" si="1"/>
        <v>8</v>
      </c>
      <c r="U11" s="328">
        <f t="shared" si="2"/>
        <v>5</v>
      </c>
      <c r="V11" s="329">
        <f t="shared" si="3"/>
        <v>15</v>
      </c>
    </row>
    <row r="12" spans="1:22" ht="12.75">
      <c r="A12" s="320">
        <v>7</v>
      </c>
      <c r="B12" s="321" t="s">
        <v>18</v>
      </c>
      <c r="C12" s="322">
        <v>89</v>
      </c>
      <c r="D12" s="322" t="s">
        <v>151</v>
      </c>
      <c r="E12" s="323" t="s">
        <v>13</v>
      </c>
      <c r="F12" s="323" t="s">
        <v>19</v>
      </c>
      <c r="G12" s="324">
        <v>2</v>
      </c>
      <c r="H12" s="325">
        <v>1</v>
      </c>
      <c r="I12" s="326">
        <v>1</v>
      </c>
      <c r="J12" s="327">
        <v>1</v>
      </c>
      <c r="K12" s="324">
        <v>0</v>
      </c>
      <c r="L12" s="325">
        <v>0</v>
      </c>
      <c r="M12" s="326">
        <v>1</v>
      </c>
      <c r="N12" s="327">
        <v>1</v>
      </c>
      <c r="O12" s="324">
        <v>0</v>
      </c>
      <c r="P12" s="325">
        <v>1</v>
      </c>
      <c r="Q12" s="326">
        <v>0</v>
      </c>
      <c r="R12" s="327">
        <v>1</v>
      </c>
      <c r="S12" s="328">
        <f t="shared" si="0"/>
        <v>3</v>
      </c>
      <c r="T12" s="329">
        <f t="shared" si="1"/>
        <v>4</v>
      </c>
      <c r="U12" s="328">
        <f t="shared" si="2"/>
        <v>5</v>
      </c>
      <c r="V12" s="329">
        <f t="shared" si="3"/>
        <v>5</v>
      </c>
    </row>
    <row r="13" spans="1:22" s="330" customFormat="1" ht="12.75">
      <c r="A13" s="320">
        <v>8</v>
      </c>
      <c r="B13" s="321" t="s">
        <v>20</v>
      </c>
      <c r="C13" s="322">
        <v>93</v>
      </c>
      <c r="D13" s="322" t="s">
        <v>151</v>
      </c>
      <c r="E13" s="323" t="s">
        <v>13</v>
      </c>
      <c r="F13" s="323" t="s">
        <v>17</v>
      </c>
      <c r="G13" s="324">
        <v>0</v>
      </c>
      <c r="H13" s="325">
        <v>1</v>
      </c>
      <c r="I13" s="326">
        <v>1</v>
      </c>
      <c r="J13" s="327">
        <v>1</v>
      </c>
      <c r="K13" s="324">
        <v>0</v>
      </c>
      <c r="L13" s="325">
        <v>5</v>
      </c>
      <c r="M13" s="326">
        <v>2</v>
      </c>
      <c r="N13" s="327">
        <v>2</v>
      </c>
      <c r="O13" s="324">
        <v>0</v>
      </c>
      <c r="P13" s="325">
        <v>3</v>
      </c>
      <c r="Q13" s="326">
        <v>0</v>
      </c>
      <c r="R13" s="327">
        <v>0</v>
      </c>
      <c r="S13" s="328">
        <f t="shared" si="0"/>
        <v>2</v>
      </c>
      <c r="T13" s="329">
        <f t="shared" si="1"/>
        <v>3</v>
      </c>
      <c r="U13" s="328">
        <f t="shared" si="2"/>
        <v>5</v>
      </c>
      <c r="V13" s="329">
        <f t="shared" si="3"/>
        <v>12</v>
      </c>
    </row>
    <row r="14" spans="1:22" ht="12.75">
      <c r="A14" s="320">
        <v>9</v>
      </c>
      <c r="B14" s="321" t="s">
        <v>22</v>
      </c>
      <c r="C14" s="322">
        <v>95</v>
      </c>
      <c r="D14" s="322" t="s">
        <v>151</v>
      </c>
      <c r="E14" s="323" t="s">
        <v>70</v>
      </c>
      <c r="F14" s="323" t="s">
        <v>13</v>
      </c>
      <c r="G14" s="324">
        <v>0</v>
      </c>
      <c r="H14" s="325">
        <v>1</v>
      </c>
      <c r="I14" s="326">
        <v>2</v>
      </c>
      <c r="J14" s="327">
        <v>2</v>
      </c>
      <c r="K14" s="324">
        <v>0</v>
      </c>
      <c r="L14" s="325">
        <v>0</v>
      </c>
      <c r="M14" s="326">
        <v>3</v>
      </c>
      <c r="N14" s="327">
        <v>3</v>
      </c>
      <c r="O14" s="324">
        <v>0</v>
      </c>
      <c r="P14" s="325">
        <v>0</v>
      </c>
      <c r="Q14" s="326">
        <v>0</v>
      </c>
      <c r="R14" s="327">
        <v>2</v>
      </c>
      <c r="S14" s="328">
        <f t="shared" si="0"/>
        <v>2</v>
      </c>
      <c r="T14" s="329">
        <f t="shared" si="1"/>
        <v>5</v>
      </c>
      <c r="U14" s="328">
        <f t="shared" si="2"/>
        <v>4</v>
      </c>
      <c r="V14" s="329">
        <f t="shared" si="3"/>
        <v>8</v>
      </c>
    </row>
    <row r="15" spans="1:22" ht="12.75">
      <c r="A15" s="320">
        <v>10</v>
      </c>
      <c r="B15" s="321" t="s">
        <v>38</v>
      </c>
      <c r="C15" s="322">
        <v>80</v>
      </c>
      <c r="D15" s="322" t="s">
        <v>151</v>
      </c>
      <c r="E15" s="323" t="s">
        <v>17</v>
      </c>
      <c r="F15" s="323" t="s">
        <v>26</v>
      </c>
      <c r="G15" s="324">
        <v>0</v>
      </c>
      <c r="H15" s="325">
        <v>1</v>
      </c>
      <c r="I15" s="326">
        <v>0</v>
      </c>
      <c r="J15" s="327">
        <v>0</v>
      </c>
      <c r="K15" s="324">
        <v>1</v>
      </c>
      <c r="L15" s="325">
        <v>1</v>
      </c>
      <c r="M15" s="326">
        <v>0</v>
      </c>
      <c r="N15" s="327">
        <v>1</v>
      </c>
      <c r="O15" s="324">
        <v>0</v>
      </c>
      <c r="P15" s="325">
        <v>3</v>
      </c>
      <c r="Q15" s="326">
        <v>0</v>
      </c>
      <c r="R15" s="327">
        <v>0</v>
      </c>
      <c r="S15" s="328">
        <f t="shared" si="0"/>
        <v>1</v>
      </c>
      <c r="T15" s="329">
        <f t="shared" si="1"/>
        <v>1</v>
      </c>
      <c r="U15" s="328">
        <f t="shared" si="2"/>
        <v>4</v>
      </c>
      <c r="V15" s="329">
        <f t="shared" si="3"/>
        <v>6</v>
      </c>
    </row>
    <row r="16" spans="1:22" ht="12.75">
      <c r="A16" s="320">
        <v>11</v>
      </c>
      <c r="B16" s="321" t="s">
        <v>43</v>
      </c>
      <c r="C16" s="322">
        <v>92</v>
      </c>
      <c r="D16" s="322">
        <v>1</v>
      </c>
      <c r="E16" s="323" t="s">
        <v>17</v>
      </c>
      <c r="F16" s="323" t="s">
        <v>40</v>
      </c>
      <c r="G16" s="324">
        <v>2</v>
      </c>
      <c r="H16" s="325">
        <v>1</v>
      </c>
      <c r="I16" s="326">
        <v>0</v>
      </c>
      <c r="J16" s="327">
        <v>0</v>
      </c>
      <c r="K16" s="324">
        <v>0</v>
      </c>
      <c r="L16" s="325">
        <v>5</v>
      </c>
      <c r="M16" s="326">
        <v>0</v>
      </c>
      <c r="N16" s="327">
        <v>1</v>
      </c>
      <c r="O16" s="324">
        <v>0</v>
      </c>
      <c r="P16" s="325">
        <v>5</v>
      </c>
      <c r="Q16" s="326">
        <v>0</v>
      </c>
      <c r="R16" s="327">
        <v>0</v>
      </c>
      <c r="S16" s="328">
        <f t="shared" si="0"/>
        <v>1</v>
      </c>
      <c r="T16" s="329">
        <f t="shared" si="1"/>
        <v>2</v>
      </c>
      <c r="U16" s="328">
        <f t="shared" si="2"/>
        <v>4</v>
      </c>
      <c r="V16" s="329">
        <f t="shared" si="3"/>
        <v>12</v>
      </c>
    </row>
    <row r="17" spans="1:22" s="330" customFormat="1" ht="12.75">
      <c r="A17" s="320">
        <v>12</v>
      </c>
      <c r="B17" s="321" t="s">
        <v>29</v>
      </c>
      <c r="C17" s="322">
        <v>93</v>
      </c>
      <c r="D17" s="322">
        <v>1</v>
      </c>
      <c r="E17" s="323" t="s">
        <v>13</v>
      </c>
      <c r="F17" s="323" t="s">
        <v>17</v>
      </c>
      <c r="G17" s="324">
        <v>0</v>
      </c>
      <c r="H17" s="325">
        <v>1</v>
      </c>
      <c r="I17" s="326">
        <v>0</v>
      </c>
      <c r="J17" s="327">
        <v>0</v>
      </c>
      <c r="K17" s="324">
        <v>0</v>
      </c>
      <c r="L17" s="325">
        <v>0</v>
      </c>
      <c r="M17" s="326">
        <v>0</v>
      </c>
      <c r="N17" s="327">
        <v>0</v>
      </c>
      <c r="O17" s="324">
        <v>0</v>
      </c>
      <c r="P17" s="325">
        <v>0</v>
      </c>
      <c r="Q17" s="326">
        <v>0</v>
      </c>
      <c r="R17" s="327">
        <v>0</v>
      </c>
      <c r="S17" s="328">
        <f t="shared" si="0"/>
        <v>0</v>
      </c>
      <c r="T17" s="329">
        <f t="shared" si="1"/>
        <v>0</v>
      </c>
      <c r="U17" s="328">
        <f t="shared" si="2"/>
        <v>1</v>
      </c>
      <c r="V17" s="329">
        <f t="shared" si="3"/>
        <v>1</v>
      </c>
    </row>
    <row r="19" spans="1:18" ht="12.75">
      <c r="A19" s="90" t="s">
        <v>131</v>
      </c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</row>
    <row r="20" spans="1:18" ht="12.75">
      <c r="A20" s="90" t="s">
        <v>86</v>
      </c>
      <c r="F20" s="332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</row>
  </sheetData>
  <sheetProtection selectLockedCells="1" selectUnlockedCells="1"/>
  <autoFilter ref="B4:F16"/>
  <mergeCells count="2">
    <mergeCell ref="S5:T5"/>
    <mergeCell ref="U5:V5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T5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22.75390625" style="0" customWidth="1"/>
    <col min="3" max="3" width="3.375" style="0" customWidth="1"/>
    <col min="4" max="4" width="3.75390625" style="0" customWidth="1"/>
    <col min="5" max="5" width="16.875" style="0" customWidth="1"/>
    <col min="6" max="15" width="2.25390625" style="91" customWidth="1"/>
    <col min="16" max="16" width="2.375" style="91" customWidth="1"/>
    <col min="17" max="17" width="3.00390625" style="333" customWidth="1"/>
    <col min="18" max="18" width="2.625" style="91" customWidth="1"/>
    <col min="19" max="19" width="3.875" style="333" customWidth="1"/>
  </cols>
  <sheetData>
    <row r="1" spans="1:20" s="137" customFormat="1" ht="15">
      <c r="A1" s="95" t="s">
        <v>0</v>
      </c>
      <c r="B1" s="96"/>
      <c r="C1" s="96"/>
      <c r="D1" s="97"/>
      <c r="E1" s="97"/>
      <c r="F1" s="96"/>
      <c r="G1" s="96"/>
      <c r="H1" s="96"/>
      <c r="I1" s="334"/>
      <c r="J1" s="334"/>
      <c r="K1" s="335"/>
      <c r="L1" s="335"/>
      <c r="M1" s="335"/>
      <c r="N1" s="335"/>
      <c r="O1" s="335"/>
      <c r="P1" s="334"/>
      <c r="Q1" s="336"/>
      <c r="R1" s="335"/>
      <c r="S1" s="336"/>
      <c r="T1" s="217"/>
    </row>
    <row r="2" spans="1:20" s="137" customFormat="1" ht="15">
      <c r="A2" s="103" t="s">
        <v>153</v>
      </c>
      <c r="B2" s="96"/>
      <c r="C2" s="96"/>
      <c r="D2" s="97"/>
      <c r="E2" s="97"/>
      <c r="F2" s="96"/>
      <c r="G2" s="96"/>
      <c r="H2" s="96"/>
      <c r="I2" s="334"/>
      <c r="J2" s="334"/>
      <c r="K2" s="335"/>
      <c r="L2" s="335"/>
      <c r="M2" s="335"/>
      <c r="N2" s="335"/>
      <c r="O2" s="335"/>
      <c r="P2" s="334"/>
      <c r="Q2" s="336"/>
      <c r="R2" s="335"/>
      <c r="S2" s="336"/>
      <c r="T2" s="217"/>
    </row>
    <row r="3" spans="1:20" s="137" customFormat="1" ht="15">
      <c r="A3" s="95" t="s">
        <v>2</v>
      </c>
      <c r="B3" s="96"/>
      <c r="C3" s="96"/>
      <c r="D3" s="97"/>
      <c r="E3" s="97"/>
      <c r="F3" s="96"/>
      <c r="G3" s="96"/>
      <c r="H3" s="96"/>
      <c r="I3" s="334"/>
      <c r="J3" s="334"/>
      <c r="K3" s="335"/>
      <c r="L3" s="335"/>
      <c r="M3" s="335"/>
      <c r="N3" s="335"/>
      <c r="O3" s="335"/>
      <c r="P3" s="334"/>
      <c r="Q3" s="336"/>
      <c r="R3" s="335"/>
      <c r="S3" s="336"/>
      <c r="T3" s="217"/>
    </row>
    <row r="4" spans="1:19" s="137" customFormat="1" ht="15.75">
      <c r="A4" s="136" t="s">
        <v>154</v>
      </c>
      <c r="C4" s="96"/>
      <c r="D4" s="96"/>
      <c r="E4" s="97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336"/>
      <c r="R4" s="96"/>
      <c r="S4" s="336"/>
    </row>
    <row r="5" spans="1:19" ht="12.75">
      <c r="A5" s="337" t="s">
        <v>4</v>
      </c>
      <c r="B5" s="338" t="s">
        <v>5</v>
      </c>
      <c r="C5" s="339" t="s">
        <v>124</v>
      </c>
      <c r="D5" s="271" t="s">
        <v>125</v>
      </c>
      <c r="E5" s="340" t="s">
        <v>126</v>
      </c>
      <c r="F5" s="341" t="s">
        <v>136</v>
      </c>
      <c r="G5" s="342" t="s">
        <v>137</v>
      </c>
      <c r="H5" s="341" t="s">
        <v>138</v>
      </c>
      <c r="I5" s="342" t="s">
        <v>139</v>
      </c>
      <c r="J5" s="341" t="s">
        <v>140</v>
      </c>
      <c r="K5" s="342" t="s">
        <v>141</v>
      </c>
      <c r="L5" s="341" t="s">
        <v>142</v>
      </c>
      <c r="M5" s="342" t="s">
        <v>143</v>
      </c>
      <c r="N5" s="341" t="s">
        <v>144</v>
      </c>
      <c r="O5" s="342" t="s">
        <v>145</v>
      </c>
      <c r="P5" s="477" t="s">
        <v>148</v>
      </c>
      <c r="Q5" s="477"/>
      <c r="R5" s="478" t="s">
        <v>149</v>
      </c>
      <c r="S5" s="478"/>
    </row>
    <row r="6" spans="1:19" ht="13.5" customHeight="1">
      <c r="A6" s="343">
        <v>1</v>
      </c>
      <c r="B6" s="344" t="s">
        <v>16</v>
      </c>
      <c r="C6" s="345">
        <v>90</v>
      </c>
      <c r="D6" s="345" t="s">
        <v>151</v>
      </c>
      <c r="E6" s="346" t="s">
        <v>17</v>
      </c>
      <c r="F6" s="347">
        <v>1</v>
      </c>
      <c r="G6" s="348">
        <v>1</v>
      </c>
      <c r="H6" s="349">
        <v>1</v>
      </c>
      <c r="I6" s="350">
        <v>1</v>
      </c>
      <c r="J6" s="347">
        <v>1</v>
      </c>
      <c r="K6" s="348">
        <v>1</v>
      </c>
      <c r="L6" s="349">
        <v>1</v>
      </c>
      <c r="M6" s="350">
        <v>1</v>
      </c>
      <c r="N6" s="347">
        <v>1</v>
      </c>
      <c r="O6" s="348">
        <v>1</v>
      </c>
      <c r="P6" s="351">
        <f aca="true" t="shared" si="0" ref="P6:P50">IF(F6&gt;0,1,0)+IF(H6&gt;0,1,0)+IF(J6&gt;0,1,0)+IF(L6&gt;0,1,0)+IF(N6&gt;0,1,0)</f>
        <v>5</v>
      </c>
      <c r="Q6" s="352">
        <f aca="true" t="shared" si="1" ref="Q6:Q50">F6+H6+J6+L6+N6</f>
        <v>5</v>
      </c>
      <c r="R6" s="353">
        <f aca="true" t="shared" si="2" ref="R6:R50">IF(G6&gt;0,1,0)+IF(I6&gt;0,1,0)+IF(K6&gt;0,1,0)+IF(M6&gt;0,1,0)+IF(O6&gt;0,1,0)</f>
        <v>5</v>
      </c>
      <c r="S6" s="354">
        <f aca="true" t="shared" si="3" ref="S6:S50">G6+I6+K6+M6+O6</f>
        <v>5</v>
      </c>
    </row>
    <row r="7" spans="1:19" ht="13.5" customHeight="1">
      <c r="A7" s="355">
        <v>1</v>
      </c>
      <c r="B7" s="344" t="s">
        <v>25</v>
      </c>
      <c r="C7" s="345">
        <v>89</v>
      </c>
      <c r="D7" s="345" t="s">
        <v>151</v>
      </c>
      <c r="E7" s="346" t="s">
        <v>26</v>
      </c>
      <c r="F7" s="347">
        <v>1</v>
      </c>
      <c r="G7" s="348">
        <v>1</v>
      </c>
      <c r="H7" s="349">
        <v>1</v>
      </c>
      <c r="I7" s="350">
        <v>1</v>
      </c>
      <c r="J7" s="347">
        <v>1</v>
      </c>
      <c r="K7" s="348">
        <v>1</v>
      </c>
      <c r="L7" s="349">
        <v>1</v>
      </c>
      <c r="M7" s="350">
        <v>1</v>
      </c>
      <c r="N7" s="347">
        <v>1</v>
      </c>
      <c r="O7" s="348">
        <v>1</v>
      </c>
      <c r="P7" s="351">
        <f t="shared" si="0"/>
        <v>5</v>
      </c>
      <c r="Q7" s="352">
        <f t="shared" si="1"/>
        <v>5</v>
      </c>
      <c r="R7" s="353">
        <f t="shared" si="2"/>
        <v>5</v>
      </c>
      <c r="S7" s="354">
        <f t="shared" si="3"/>
        <v>5</v>
      </c>
    </row>
    <row r="8" spans="1:19" ht="13.5" customHeight="1">
      <c r="A8" s="355">
        <v>1</v>
      </c>
      <c r="B8" s="356" t="s">
        <v>18</v>
      </c>
      <c r="C8" s="357">
        <v>89</v>
      </c>
      <c r="D8" s="357" t="s">
        <v>151</v>
      </c>
      <c r="E8" s="358" t="s">
        <v>19</v>
      </c>
      <c r="F8" s="359">
        <v>1</v>
      </c>
      <c r="G8" s="360">
        <v>1</v>
      </c>
      <c r="H8" s="361">
        <v>1</v>
      </c>
      <c r="I8" s="362">
        <v>1</v>
      </c>
      <c r="J8" s="359">
        <v>1</v>
      </c>
      <c r="K8" s="360">
        <v>1</v>
      </c>
      <c r="L8" s="361">
        <v>1</v>
      </c>
      <c r="M8" s="362">
        <v>1</v>
      </c>
      <c r="N8" s="359">
        <v>1</v>
      </c>
      <c r="O8" s="360">
        <v>1</v>
      </c>
      <c r="P8" s="363">
        <f t="shared" si="0"/>
        <v>5</v>
      </c>
      <c r="Q8" s="364">
        <f t="shared" si="1"/>
        <v>5</v>
      </c>
      <c r="R8" s="365">
        <f t="shared" si="2"/>
        <v>5</v>
      </c>
      <c r="S8" s="366">
        <f t="shared" si="3"/>
        <v>5</v>
      </c>
    </row>
    <row r="9" spans="1:19" ht="13.5" customHeight="1">
      <c r="A9" s="127">
        <v>1</v>
      </c>
      <c r="B9" s="344" t="s">
        <v>28</v>
      </c>
      <c r="C9" s="345">
        <v>86</v>
      </c>
      <c r="D9" s="345" t="s">
        <v>151</v>
      </c>
      <c r="E9" s="346" t="s">
        <v>17</v>
      </c>
      <c r="F9" s="347">
        <v>1</v>
      </c>
      <c r="G9" s="348">
        <v>1</v>
      </c>
      <c r="H9" s="349">
        <v>1</v>
      </c>
      <c r="I9" s="350">
        <v>1</v>
      </c>
      <c r="J9" s="347">
        <v>1</v>
      </c>
      <c r="K9" s="348">
        <v>1</v>
      </c>
      <c r="L9" s="349">
        <v>1</v>
      </c>
      <c r="M9" s="350">
        <v>1</v>
      </c>
      <c r="N9" s="347">
        <v>1</v>
      </c>
      <c r="O9" s="348">
        <v>1</v>
      </c>
      <c r="P9" s="351">
        <f t="shared" si="0"/>
        <v>5</v>
      </c>
      <c r="Q9" s="352">
        <f t="shared" si="1"/>
        <v>5</v>
      </c>
      <c r="R9" s="353">
        <f t="shared" si="2"/>
        <v>5</v>
      </c>
      <c r="S9" s="354">
        <f t="shared" si="3"/>
        <v>5</v>
      </c>
    </row>
    <row r="10" spans="1:19" ht="13.5" customHeight="1">
      <c r="A10" s="236">
        <v>5</v>
      </c>
      <c r="B10" s="367" t="s">
        <v>78</v>
      </c>
      <c r="C10" s="121">
        <v>88</v>
      </c>
      <c r="D10" s="121" t="s">
        <v>151</v>
      </c>
      <c r="E10" s="368" t="s">
        <v>70</v>
      </c>
      <c r="F10" s="347">
        <v>1</v>
      </c>
      <c r="G10" s="348">
        <v>1</v>
      </c>
      <c r="H10" s="349">
        <v>1</v>
      </c>
      <c r="I10" s="350">
        <v>1</v>
      </c>
      <c r="J10" s="347">
        <v>2</v>
      </c>
      <c r="K10" s="348">
        <v>2</v>
      </c>
      <c r="L10" s="349">
        <v>1</v>
      </c>
      <c r="M10" s="350">
        <v>1</v>
      </c>
      <c r="N10" s="347">
        <v>1</v>
      </c>
      <c r="O10" s="348">
        <v>1</v>
      </c>
      <c r="P10" s="351">
        <f t="shared" si="0"/>
        <v>5</v>
      </c>
      <c r="Q10" s="352">
        <f t="shared" si="1"/>
        <v>6</v>
      </c>
      <c r="R10" s="353">
        <f t="shared" si="2"/>
        <v>5</v>
      </c>
      <c r="S10" s="354">
        <f t="shared" si="3"/>
        <v>6</v>
      </c>
    </row>
    <row r="11" spans="1:19" ht="13.5" customHeight="1">
      <c r="A11" s="236">
        <v>6</v>
      </c>
      <c r="B11" s="344" t="s">
        <v>11</v>
      </c>
      <c r="C11" s="345">
        <v>85</v>
      </c>
      <c r="D11" s="345" t="s">
        <v>151</v>
      </c>
      <c r="E11" s="346" t="s">
        <v>13</v>
      </c>
      <c r="F11" s="347">
        <v>1</v>
      </c>
      <c r="G11" s="348">
        <v>1</v>
      </c>
      <c r="H11" s="349">
        <v>1</v>
      </c>
      <c r="I11" s="350">
        <v>1</v>
      </c>
      <c r="J11" s="347">
        <v>3</v>
      </c>
      <c r="K11" s="348">
        <v>3</v>
      </c>
      <c r="L11" s="349">
        <v>1</v>
      </c>
      <c r="M11" s="350">
        <v>1</v>
      </c>
      <c r="N11" s="347">
        <v>1</v>
      </c>
      <c r="O11" s="348">
        <v>1</v>
      </c>
      <c r="P11" s="351">
        <f t="shared" si="0"/>
        <v>5</v>
      </c>
      <c r="Q11" s="352">
        <f t="shared" si="1"/>
        <v>7</v>
      </c>
      <c r="R11" s="353">
        <f t="shared" si="2"/>
        <v>5</v>
      </c>
      <c r="S11" s="354">
        <f t="shared" si="3"/>
        <v>7</v>
      </c>
    </row>
    <row r="12" spans="1:19" ht="13.5" customHeight="1">
      <c r="A12" s="236">
        <v>7</v>
      </c>
      <c r="B12" s="344" t="s">
        <v>20</v>
      </c>
      <c r="C12" s="345">
        <v>93</v>
      </c>
      <c r="D12" s="345" t="s">
        <v>151</v>
      </c>
      <c r="E12" s="346" t="s">
        <v>17</v>
      </c>
      <c r="F12" s="347">
        <v>1</v>
      </c>
      <c r="G12" s="348">
        <v>1</v>
      </c>
      <c r="H12" s="349">
        <v>1</v>
      </c>
      <c r="I12" s="350">
        <v>1</v>
      </c>
      <c r="J12" s="347">
        <v>4</v>
      </c>
      <c r="K12" s="348">
        <v>1</v>
      </c>
      <c r="L12" s="349">
        <v>1</v>
      </c>
      <c r="M12" s="350">
        <v>1</v>
      </c>
      <c r="N12" s="347">
        <v>1</v>
      </c>
      <c r="O12" s="348">
        <v>1</v>
      </c>
      <c r="P12" s="351">
        <f t="shared" si="0"/>
        <v>5</v>
      </c>
      <c r="Q12" s="352">
        <f t="shared" si="1"/>
        <v>8</v>
      </c>
      <c r="R12" s="353">
        <f t="shared" si="2"/>
        <v>5</v>
      </c>
      <c r="S12" s="354">
        <f t="shared" si="3"/>
        <v>5</v>
      </c>
    </row>
    <row r="13" spans="1:19" ht="13.5" customHeight="1">
      <c r="A13" s="236">
        <v>8</v>
      </c>
      <c r="B13" s="369" t="s">
        <v>29</v>
      </c>
      <c r="C13" s="370">
        <v>93</v>
      </c>
      <c r="D13" s="370">
        <v>1</v>
      </c>
      <c r="E13" s="371" t="s">
        <v>17</v>
      </c>
      <c r="F13" s="347">
        <v>1</v>
      </c>
      <c r="G13" s="348">
        <v>1</v>
      </c>
      <c r="H13" s="349">
        <v>3</v>
      </c>
      <c r="I13" s="350">
        <v>3</v>
      </c>
      <c r="J13" s="347">
        <v>2</v>
      </c>
      <c r="K13" s="348">
        <v>2</v>
      </c>
      <c r="L13" s="349">
        <v>1</v>
      </c>
      <c r="M13" s="350">
        <v>1</v>
      </c>
      <c r="N13" s="347">
        <v>1</v>
      </c>
      <c r="O13" s="348">
        <v>1</v>
      </c>
      <c r="P13" s="351">
        <f t="shared" si="0"/>
        <v>5</v>
      </c>
      <c r="Q13" s="352">
        <f t="shared" si="1"/>
        <v>8</v>
      </c>
      <c r="R13" s="353">
        <f t="shared" si="2"/>
        <v>5</v>
      </c>
      <c r="S13" s="354">
        <f t="shared" si="3"/>
        <v>8</v>
      </c>
    </row>
    <row r="14" spans="1:19" ht="13.5" customHeight="1">
      <c r="A14" s="343">
        <v>9</v>
      </c>
      <c r="B14" s="369" t="s">
        <v>32</v>
      </c>
      <c r="C14" s="370">
        <v>91</v>
      </c>
      <c r="D14" s="370" t="s">
        <v>151</v>
      </c>
      <c r="E14" s="371" t="s">
        <v>17</v>
      </c>
      <c r="F14" s="347">
        <v>1</v>
      </c>
      <c r="G14" s="348">
        <v>1</v>
      </c>
      <c r="H14" s="349">
        <v>1</v>
      </c>
      <c r="I14" s="350">
        <v>1</v>
      </c>
      <c r="J14" s="347">
        <v>0</v>
      </c>
      <c r="K14" s="348">
        <v>1</v>
      </c>
      <c r="L14" s="349">
        <v>1</v>
      </c>
      <c r="M14" s="350">
        <v>1</v>
      </c>
      <c r="N14" s="347">
        <v>1</v>
      </c>
      <c r="O14" s="348">
        <v>1</v>
      </c>
      <c r="P14" s="351">
        <f t="shared" si="0"/>
        <v>4</v>
      </c>
      <c r="Q14" s="352">
        <f t="shared" si="1"/>
        <v>4</v>
      </c>
      <c r="R14" s="353">
        <f t="shared" si="2"/>
        <v>5</v>
      </c>
      <c r="S14" s="354">
        <f t="shared" si="3"/>
        <v>5</v>
      </c>
    </row>
    <row r="15" spans="1:19" ht="13.5" customHeight="1">
      <c r="A15" s="355">
        <v>9</v>
      </c>
      <c r="B15" s="369" t="s">
        <v>38</v>
      </c>
      <c r="C15" s="370">
        <v>80</v>
      </c>
      <c r="D15" s="370" t="s">
        <v>151</v>
      </c>
      <c r="E15" s="371" t="s">
        <v>26</v>
      </c>
      <c r="F15" s="347">
        <v>1</v>
      </c>
      <c r="G15" s="348">
        <v>1</v>
      </c>
      <c r="H15" s="349">
        <v>0</v>
      </c>
      <c r="I15" s="350">
        <v>1</v>
      </c>
      <c r="J15" s="347">
        <v>1</v>
      </c>
      <c r="K15" s="348">
        <v>1</v>
      </c>
      <c r="L15" s="349">
        <v>1</v>
      </c>
      <c r="M15" s="350">
        <v>1</v>
      </c>
      <c r="N15" s="347">
        <v>1</v>
      </c>
      <c r="O15" s="348">
        <v>1</v>
      </c>
      <c r="P15" s="351">
        <f t="shared" si="0"/>
        <v>4</v>
      </c>
      <c r="Q15" s="352">
        <f t="shared" si="1"/>
        <v>4</v>
      </c>
      <c r="R15" s="353">
        <f t="shared" si="2"/>
        <v>5</v>
      </c>
      <c r="S15" s="354">
        <f t="shared" si="3"/>
        <v>5</v>
      </c>
    </row>
    <row r="16" spans="1:19" ht="13.5" customHeight="1">
      <c r="A16" s="127">
        <v>9</v>
      </c>
      <c r="B16" s="369" t="s">
        <v>43</v>
      </c>
      <c r="C16" s="370">
        <v>92</v>
      </c>
      <c r="D16" s="370">
        <v>1</v>
      </c>
      <c r="E16" s="371" t="s">
        <v>40</v>
      </c>
      <c r="F16" s="347">
        <v>1</v>
      </c>
      <c r="G16" s="348">
        <v>1</v>
      </c>
      <c r="H16" s="349">
        <v>1</v>
      </c>
      <c r="I16" s="350">
        <v>1</v>
      </c>
      <c r="J16" s="347">
        <v>0</v>
      </c>
      <c r="K16" s="348">
        <v>1</v>
      </c>
      <c r="L16" s="349">
        <v>1</v>
      </c>
      <c r="M16" s="350">
        <v>1</v>
      </c>
      <c r="N16" s="347">
        <v>1</v>
      </c>
      <c r="O16" s="348">
        <v>1</v>
      </c>
      <c r="P16" s="351">
        <f t="shared" si="0"/>
        <v>4</v>
      </c>
      <c r="Q16" s="352">
        <f t="shared" si="1"/>
        <v>4</v>
      </c>
      <c r="R16" s="353">
        <f t="shared" si="2"/>
        <v>5</v>
      </c>
      <c r="S16" s="354">
        <f t="shared" si="3"/>
        <v>5</v>
      </c>
    </row>
    <row r="17" spans="1:19" ht="13.5" customHeight="1">
      <c r="A17" s="372">
        <v>12</v>
      </c>
      <c r="B17" s="373" t="s">
        <v>22</v>
      </c>
      <c r="C17" s="374">
        <v>95</v>
      </c>
      <c r="D17" s="374" t="s">
        <v>151</v>
      </c>
      <c r="E17" s="375" t="s">
        <v>13</v>
      </c>
      <c r="F17" s="376">
        <v>1</v>
      </c>
      <c r="G17" s="377">
        <v>1</v>
      </c>
      <c r="H17" s="378">
        <v>1</v>
      </c>
      <c r="I17" s="379">
        <v>1</v>
      </c>
      <c r="J17" s="376">
        <v>0</v>
      </c>
      <c r="K17" s="377">
        <v>2</v>
      </c>
      <c r="L17" s="378">
        <v>1</v>
      </c>
      <c r="M17" s="379">
        <v>1</v>
      </c>
      <c r="N17" s="376">
        <v>1</v>
      </c>
      <c r="O17" s="377">
        <v>1</v>
      </c>
      <c r="P17" s="380">
        <f t="shared" si="0"/>
        <v>4</v>
      </c>
      <c r="Q17" s="381">
        <f t="shared" si="1"/>
        <v>4</v>
      </c>
      <c r="R17" s="382">
        <f t="shared" si="2"/>
        <v>5</v>
      </c>
      <c r="S17" s="383">
        <f t="shared" si="3"/>
        <v>6</v>
      </c>
    </row>
    <row r="18" spans="1:19" ht="13.5" customHeight="1">
      <c r="A18" s="384">
        <v>13</v>
      </c>
      <c r="B18" s="385" t="s">
        <v>34</v>
      </c>
      <c r="C18" s="386">
        <v>92</v>
      </c>
      <c r="D18" s="386" t="s">
        <v>151</v>
      </c>
      <c r="E18" s="387" t="s">
        <v>19</v>
      </c>
      <c r="F18" s="388">
        <v>1</v>
      </c>
      <c r="G18" s="389">
        <v>1</v>
      </c>
      <c r="H18" s="390">
        <v>1</v>
      </c>
      <c r="I18" s="391">
        <v>1</v>
      </c>
      <c r="J18" s="388">
        <v>0</v>
      </c>
      <c r="K18" s="389">
        <v>4</v>
      </c>
      <c r="L18" s="390">
        <v>1</v>
      </c>
      <c r="M18" s="391">
        <v>1</v>
      </c>
      <c r="N18" s="388">
        <v>1</v>
      </c>
      <c r="O18" s="389">
        <v>1</v>
      </c>
      <c r="P18" s="363">
        <f t="shared" si="0"/>
        <v>4</v>
      </c>
      <c r="Q18" s="364">
        <f t="shared" si="1"/>
        <v>4</v>
      </c>
      <c r="R18" s="365">
        <f t="shared" si="2"/>
        <v>5</v>
      </c>
      <c r="S18" s="366">
        <f t="shared" si="3"/>
        <v>8</v>
      </c>
    </row>
    <row r="19" spans="1:19" ht="13.5" customHeight="1">
      <c r="A19" s="236">
        <v>14</v>
      </c>
      <c r="B19" s="392" t="s">
        <v>77</v>
      </c>
      <c r="C19" s="393">
        <v>88</v>
      </c>
      <c r="D19" s="393" t="s">
        <v>151</v>
      </c>
      <c r="E19" s="394" t="s">
        <v>19</v>
      </c>
      <c r="F19" s="347">
        <v>1</v>
      </c>
      <c r="G19" s="348">
        <v>1</v>
      </c>
      <c r="H19" s="349">
        <v>3</v>
      </c>
      <c r="I19" s="350">
        <v>3</v>
      </c>
      <c r="J19" s="347">
        <v>0</v>
      </c>
      <c r="K19" s="348">
        <v>0</v>
      </c>
      <c r="L19" s="349">
        <v>1</v>
      </c>
      <c r="M19" s="350">
        <v>1</v>
      </c>
      <c r="N19" s="347">
        <v>1</v>
      </c>
      <c r="O19" s="348">
        <v>1</v>
      </c>
      <c r="P19" s="351">
        <f t="shared" si="0"/>
        <v>4</v>
      </c>
      <c r="Q19" s="352">
        <f t="shared" si="1"/>
        <v>6</v>
      </c>
      <c r="R19" s="353">
        <f t="shared" si="2"/>
        <v>4</v>
      </c>
      <c r="S19" s="354">
        <f t="shared" si="3"/>
        <v>6</v>
      </c>
    </row>
    <row r="20" spans="1:19" ht="13.5" customHeight="1">
      <c r="A20" s="343">
        <v>15</v>
      </c>
      <c r="B20" s="392" t="s">
        <v>155</v>
      </c>
      <c r="C20" s="393">
        <v>83</v>
      </c>
      <c r="D20" s="393">
        <v>1</v>
      </c>
      <c r="E20" s="394" t="s">
        <v>17</v>
      </c>
      <c r="F20" s="347">
        <v>1</v>
      </c>
      <c r="G20" s="348">
        <v>1</v>
      </c>
      <c r="H20" s="349">
        <v>1</v>
      </c>
      <c r="I20" s="350">
        <v>1</v>
      </c>
      <c r="J20" s="347">
        <v>0</v>
      </c>
      <c r="K20" s="348">
        <v>1</v>
      </c>
      <c r="L20" s="349">
        <v>1</v>
      </c>
      <c r="M20" s="350">
        <v>1</v>
      </c>
      <c r="N20" s="347">
        <v>0</v>
      </c>
      <c r="O20" s="348">
        <v>1</v>
      </c>
      <c r="P20" s="351">
        <f t="shared" si="0"/>
        <v>3</v>
      </c>
      <c r="Q20" s="352">
        <f t="shared" si="1"/>
        <v>3</v>
      </c>
      <c r="R20" s="353">
        <f t="shared" si="2"/>
        <v>5</v>
      </c>
      <c r="S20" s="354">
        <f t="shared" si="3"/>
        <v>5</v>
      </c>
    </row>
    <row r="21" spans="1:19" ht="13.5" customHeight="1">
      <c r="A21" s="395">
        <v>15</v>
      </c>
      <c r="B21" s="369" t="s">
        <v>36</v>
      </c>
      <c r="C21" s="370">
        <v>90</v>
      </c>
      <c r="D21" s="370" t="s">
        <v>151</v>
      </c>
      <c r="E21" s="371" t="s">
        <v>17</v>
      </c>
      <c r="F21" s="347">
        <v>1</v>
      </c>
      <c r="G21" s="348">
        <v>1</v>
      </c>
      <c r="H21" s="349">
        <v>0</v>
      </c>
      <c r="I21" s="350">
        <v>1</v>
      </c>
      <c r="J21" s="347">
        <v>0</v>
      </c>
      <c r="K21" s="348">
        <v>1</v>
      </c>
      <c r="L21" s="349">
        <v>1</v>
      </c>
      <c r="M21" s="350">
        <v>1</v>
      </c>
      <c r="N21" s="347">
        <v>1</v>
      </c>
      <c r="O21" s="348">
        <v>1</v>
      </c>
      <c r="P21" s="351">
        <f t="shared" si="0"/>
        <v>3</v>
      </c>
      <c r="Q21" s="352">
        <f t="shared" si="1"/>
        <v>3</v>
      </c>
      <c r="R21" s="353">
        <f t="shared" si="2"/>
        <v>5</v>
      </c>
      <c r="S21" s="354">
        <f t="shared" si="3"/>
        <v>5</v>
      </c>
    </row>
    <row r="22" spans="1:19" ht="13.5" customHeight="1">
      <c r="A22" s="127">
        <v>15</v>
      </c>
      <c r="B22" s="396" t="s">
        <v>46</v>
      </c>
      <c r="C22" s="397">
        <v>92</v>
      </c>
      <c r="D22" s="397">
        <v>1</v>
      </c>
      <c r="E22" s="398" t="s">
        <v>17</v>
      </c>
      <c r="F22" s="399">
        <v>1</v>
      </c>
      <c r="G22" s="400">
        <v>1</v>
      </c>
      <c r="H22" s="401">
        <v>0</v>
      </c>
      <c r="I22" s="402">
        <v>1</v>
      </c>
      <c r="J22" s="399">
        <v>0</v>
      </c>
      <c r="K22" s="400">
        <v>1</v>
      </c>
      <c r="L22" s="401">
        <v>1</v>
      </c>
      <c r="M22" s="402">
        <v>1</v>
      </c>
      <c r="N22" s="399">
        <v>1</v>
      </c>
      <c r="O22" s="400">
        <v>1</v>
      </c>
      <c r="P22" s="351">
        <f t="shared" si="0"/>
        <v>3</v>
      </c>
      <c r="Q22" s="352">
        <f t="shared" si="1"/>
        <v>3</v>
      </c>
      <c r="R22" s="353">
        <f t="shared" si="2"/>
        <v>5</v>
      </c>
      <c r="S22" s="354">
        <f t="shared" si="3"/>
        <v>5</v>
      </c>
    </row>
    <row r="23" spans="1:19" ht="13.5" customHeight="1">
      <c r="A23" s="236">
        <v>18</v>
      </c>
      <c r="B23" s="392" t="s">
        <v>51</v>
      </c>
      <c r="C23" s="393">
        <v>92</v>
      </c>
      <c r="D23" s="393" t="s">
        <v>151</v>
      </c>
      <c r="E23" s="394" t="s">
        <v>13</v>
      </c>
      <c r="F23" s="347">
        <v>1</v>
      </c>
      <c r="G23" s="348">
        <v>1</v>
      </c>
      <c r="H23" s="349">
        <v>0</v>
      </c>
      <c r="I23" s="350">
        <v>1</v>
      </c>
      <c r="J23" s="347">
        <v>0</v>
      </c>
      <c r="K23" s="348">
        <v>2</v>
      </c>
      <c r="L23" s="349">
        <v>1</v>
      </c>
      <c r="M23" s="350">
        <v>2</v>
      </c>
      <c r="N23" s="347">
        <v>1</v>
      </c>
      <c r="O23" s="348">
        <v>1</v>
      </c>
      <c r="P23" s="351">
        <f t="shared" si="0"/>
        <v>3</v>
      </c>
      <c r="Q23" s="352">
        <f t="shared" si="1"/>
        <v>3</v>
      </c>
      <c r="R23" s="353">
        <f t="shared" si="2"/>
        <v>5</v>
      </c>
      <c r="S23" s="354">
        <f t="shared" si="3"/>
        <v>7</v>
      </c>
    </row>
    <row r="24" spans="1:19" ht="13.5" customHeight="1">
      <c r="A24" s="343">
        <v>19</v>
      </c>
      <c r="B24" s="403" t="s">
        <v>37</v>
      </c>
      <c r="C24" s="370">
        <v>98</v>
      </c>
      <c r="D24" s="370">
        <v>2</v>
      </c>
      <c r="E24" s="404" t="s">
        <v>13</v>
      </c>
      <c r="F24" s="347">
        <v>1</v>
      </c>
      <c r="G24" s="348">
        <v>1</v>
      </c>
      <c r="H24" s="349">
        <v>0</v>
      </c>
      <c r="I24" s="350">
        <v>0</v>
      </c>
      <c r="J24" s="347">
        <v>0</v>
      </c>
      <c r="K24" s="348">
        <v>1</v>
      </c>
      <c r="L24" s="349">
        <v>1</v>
      </c>
      <c r="M24" s="350">
        <v>1</v>
      </c>
      <c r="N24" s="347">
        <v>1</v>
      </c>
      <c r="O24" s="348">
        <v>1</v>
      </c>
      <c r="P24" s="351">
        <f t="shared" si="0"/>
        <v>3</v>
      </c>
      <c r="Q24" s="352">
        <f t="shared" si="1"/>
        <v>3</v>
      </c>
      <c r="R24" s="353">
        <f t="shared" si="2"/>
        <v>4</v>
      </c>
      <c r="S24" s="354">
        <f t="shared" si="3"/>
        <v>4</v>
      </c>
    </row>
    <row r="25" spans="1:19" ht="13.5" customHeight="1">
      <c r="A25" s="127">
        <v>19</v>
      </c>
      <c r="B25" s="392" t="s">
        <v>68</v>
      </c>
      <c r="C25" s="393">
        <v>82</v>
      </c>
      <c r="D25" s="393">
        <v>1</v>
      </c>
      <c r="E25" s="394" t="s">
        <v>17</v>
      </c>
      <c r="F25" s="347">
        <v>1</v>
      </c>
      <c r="G25" s="348">
        <v>1</v>
      </c>
      <c r="H25" s="349">
        <v>0</v>
      </c>
      <c r="I25" s="350">
        <v>1</v>
      </c>
      <c r="J25" s="347">
        <v>0</v>
      </c>
      <c r="K25" s="348">
        <v>0</v>
      </c>
      <c r="L25" s="349">
        <v>1</v>
      </c>
      <c r="M25" s="350">
        <v>1</v>
      </c>
      <c r="N25" s="347">
        <v>1</v>
      </c>
      <c r="O25" s="348">
        <v>1</v>
      </c>
      <c r="P25" s="351">
        <f t="shared" si="0"/>
        <v>3</v>
      </c>
      <c r="Q25" s="352">
        <f t="shared" si="1"/>
        <v>3</v>
      </c>
      <c r="R25" s="353">
        <f t="shared" si="2"/>
        <v>4</v>
      </c>
      <c r="S25" s="354">
        <f t="shared" si="3"/>
        <v>4</v>
      </c>
    </row>
    <row r="26" spans="1:19" ht="13.5" customHeight="1">
      <c r="A26" s="343">
        <v>21</v>
      </c>
      <c r="B26" s="369" t="s">
        <v>45</v>
      </c>
      <c r="C26" s="370">
        <v>90</v>
      </c>
      <c r="D26" s="370">
        <v>1</v>
      </c>
      <c r="E26" s="371" t="s">
        <v>17</v>
      </c>
      <c r="F26" s="347">
        <v>1</v>
      </c>
      <c r="G26" s="348">
        <v>1</v>
      </c>
      <c r="H26" s="349">
        <v>0</v>
      </c>
      <c r="I26" s="350">
        <v>2</v>
      </c>
      <c r="J26" s="347">
        <v>0</v>
      </c>
      <c r="K26" s="348">
        <v>0</v>
      </c>
      <c r="L26" s="349">
        <v>1</v>
      </c>
      <c r="M26" s="350">
        <v>1</v>
      </c>
      <c r="N26" s="347">
        <v>1</v>
      </c>
      <c r="O26" s="348">
        <v>1</v>
      </c>
      <c r="P26" s="351">
        <f t="shared" si="0"/>
        <v>3</v>
      </c>
      <c r="Q26" s="352">
        <f t="shared" si="1"/>
        <v>3</v>
      </c>
      <c r="R26" s="353">
        <f t="shared" si="2"/>
        <v>4</v>
      </c>
      <c r="S26" s="354">
        <f t="shared" si="3"/>
        <v>5</v>
      </c>
    </row>
    <row r="27" spans="1:19" ht="13.5" customHeight="1">
      <c r="A27" s="127">
        <v>21</v>
      </c>
      <c r="B27" s="392" t="s">
        <v>84</v>
      </c>
      <c r="C27" s="393">
        <v>73</v>
      </c>
      <c r="D27" s="393">
        <v>1</v>
      </c>
      <c r="E27" s="394" t="s">
        <v>17</v>
      </c>
      <c r="F27" s="347">
        <v>1</v>
      </c>
      <c r="G27" s="348">
        <v>1</v>
      </c>
      <c r="H27" s="349">
        <v>0</v>
      </c>
      <c r="I27" s="350">
        <v>2</v>
      </c>
      <c r="J27" s="347">
        <v>0</v>
      </c>
      <c r="K27" s="348">
        <v>0</v>
      </c>
      <c r="L27" s="349">
        <v>1</v>
      </c>
      <c r="M27" s="350">
        <v>1</v>
      </c>
      <c r="N27" s="347">
        <v>1</v>
      </c>
      <c r="O27" s="348">
        <v>1</v>
      </c>
      <c r="P27" s="351">
        <f t="shared" si="0"/>
        <v>3</v>
      </c>
      <c r="Q27" s="352">
        <f t="shared" si="1"/>
        <v>3</v>
      </c>
      <c r="R27" s="353">
        <f t="shared" si="2"/>
        <v>4</v>
      </c>
      <c r="S27" s="354">
        <f t="shared" si="3"/>
        <v>5</v>
      </c>
    </row>
    <row r="28" spans="1:19" ht="13.5" customHeight="1">
      <c r="A28" s="236">
        <v>23</v>
      </c>
      <c r="B28" s="392" t="s">
        <v>76</v>
      </c>
      <c r="C28" s="393">
        <v>88</v>
      </c>
      <c r="D28" s="393">
        <v>1</v>
      </c>
      <c r="E28" s="394" t="s">
        <v>70</v>
      </c>
      <c r="F28" s="347">
        <v>1</v>
      </c>
      <c r="G28" s="348">
        <v>1</v>
      </c>
      <c r="H28" s="349">
        <v>0</v>
      </c>
      <c r="I28" s="350">
        <v>3</v>
      </c>
      <c r="J28" s="347">
        <v>0</v>
      </c>
      <c r="K28" s="348">
        <v>0</v>
      </c>
      <c r="L28" s="349">
        <v>1</v>
      </c>
      <c r="M28" s="350">
        <v>1</v>
      </c>
      <c r="N28" s="347">
        <v>1</v>
      </c>
      <c r="O28" s="348">
        <v>1</v>
      </c>
      <c r="P28" s="351">
        <f t="shared" si="0"/>
        <v>3</v>
      </c>
      <c r="Q28" s="352">
        <f t="shared" si="1"/>
        <v>3</v>
      </c>
      <c r="R28" s="353">
        <f t="shared" si="2"/>
        <v>4</v>
      </c>
      <c r="S28" s="354">
        <f t="shared" si="3"/>
        <v>6</v>
      </c>
    </row>
    <row r="29" spans="1:19" ht="13.5" customHeight="1">
      <c r="A29" s="236">
        <v>24</v>
      </c>
      <c r="B29" s="392" t="s">
        <v>73</v>
      </c>
      <c r="C29" s="393">
        <v>85</v>
      </c>
      <c r="D29" s="393" t="s">
        <v>151</v>
      </c>
      <c r="E29" s="394" t="s">
        <v>19</v>
      </c>
      <c r="F29" s="347">
        <v>1</v>
      </c>
      <c r="G29" s="348">
        <v>1</v>
      </c>
      <c r="H29" s="349">
        <v>0</v>
      </c>
      <c r="I29" s="350">
        <v>1</v>
      </c>
      <c r="J29" s="347">
        <v>2</v>
      </c>
      <c r="K29" s="348">
        <v>1</v>
      </c>
      <c r="L29" s="349">
        <v>1</v>
      </c>
      <c r="M29" s="350">
        <v>1</v>
      </c>
      <c r="N29" s="347">
        <v>0</v>
      </c>
      <c r="O29" s="348">
        <v>1</v>
      </c>
      <c r="P29" s="351">
        <f t="shared" si="0"/>
        <v>3</v>
      </c>
      <c r="Q29" s="352">
        <f t="shared" si="1"/>
        <v>4</v>
      </c>
      <c r="R29" s="353">
        <f t="shared" si="2"/>
        <v>5</v>
      </c>
      <c r="S29" s="354">
        <f t="shared" si="3"/>
        <v>5</v>
      </c>
    </row>
    <row r="30" spans="1:19" ht="13.5" customHeight="1">
      <c r="A30" s="236">
        <v>25</v>
      </c>
      <c r="B30" s="392" t="s">
        <v>63</v>
      </c>
      <c r="C30" s="393">
        <v>85</v>
      </c>
      <c r="D30" s="393">
        <v>1</v>
      </c>
      <c r="E30" s="394" t="s">
        <v>17</v>
      </c>
      <c r="F30" s="347">
        <v>1</v>
      </c>
      <c r="G30" s="348">
        <v>1</v>
      </c>
      <c r="H30" s="349">
        <v>0</v>
      </c>
      <c r="I30" s="350">
        <v>1</v>
      </c>
      <c r="J30" s="347">
        <v>0</v>
      </c>
      <c r="K30" s="348">
        <v>2</v>
      </c>
      <c r="L30" s="349">
        <v>2</v>
      </c>
      <c r="M30" s="350">
        <v>1</v>
      </c>
      <c r="N30" s="347">
        <v>1</v>
      </c>
      <c r="O30" s="348">
        <v>1</v>
      </c>
      <c r="P30" s="351">
        <f t="shared" si="0"/>
        <v>3</v>
      </c>
      <c r="Q30" s="352">
        <f t="shared" si="1"/>
        <v>4</v>
      </c>
      <c r="R30" s="353">
        <f t="shared" si="2"/>
        <v>5</v>
      </c>
      <c r="S30" s="354">
        <f t="shared" si="3"/>
        <v>6</v>
      </c>
    </row>
    <row r="31" spans="1:19" ht="13.5" customHeight="1">
      <c r="A31" s="236">
        <v>26</v>
      </c>
      <c r="B31" s="392" t="s">
        <v>56</v>
      </c>
      <c r="C31" s="393">
        <v>94</v>
      </c>
      <c r="D31" s="393">
        <v>1</v>
      </c>
      <c r="E31" s="394" t="s">
        <v>13</v>
      </c>
      <c r="F31" s="347">
        <v>2</v>
      </c>
      <c r="G31" s="348">
        <v>1</v>
      </c>
      <c r="H31" s="349">
        <v>0</v>
      </c>
      <c r="I31" s="350">
        <v>0</v>
      </c>
      <c r="J31" s="347">
        <v>0</v>
      </c>
      <c r="K31" s="348">
        <v>0</v>
      </c>
      <c r="L31" s="349">
        <v>1</v>
      </c>
      <c r="M31" s="350">
        <v>1</v>
      </c>
      <c r="N31" s="347">
        <v>1</v>
      </c>
      <c r="O31" s="348">
        <v>1</v>
      </c>
      <c r="P31" s="351">
        <f t="shared" si="0"/>
        <v>3</v>
      </c>
      <c r="Q31" s="352">
        <f t="shared" si="1"/>
        <v>4</v>
      </c>
      <c r="R31" s="353">
        <f t="shared" si="2"/>
        <v>3</v>
      </c>
      <c r="S31" s="354">
        <f t="shared" si="3"/>
        <v>3</v>
      </c>
    </row>
    <row r="32" spans="1:19" ht="13.5" customHeight="1">
      <c r="A32" s="236">
        <v>27</v>
      </c>
      <c r="B32" s="344" t="s">
        <v>31</v>
      </c>
      <c r="C32" s="345">
        <v>95</v>
      </c>
      <c r="D32" s="345" t="s">
        <v>151</v>
      </c>
      <c r="E32" s="346" t="s">
        <v>13</v>
      </c>
      <c r="F32" s="347">
        <v>1</v>
      </c>
      <c r="G32" s="348">
        <v>1</v>
      </c>
      <c r="H32" s="349">
        <v>0</v>
      </c>
      <c r="I32" s="350">
        <v>3</v>
      </c>
      <c r="J32" s="347">
        <v>0</v>
      </c>
      <c r="K32" s="348">
        <v>2</v>
      </c>
      <c r="L32" s="349">
        <v>1</v>
      </c>
      <c r="M32" s="350">
        <v>1</v>
      </c>
      <c r="N32" s="347">
        <v>0</v>
      </c>
      <c r="O32" s="348">
        <v>1</v>
      </c>
      <c r="P32" s="351">
        <f t="shared" si="0"/>
        <v>2</v>
      </c>
      <c r="Q32" s="352">
        <f t="shared" si="1"/>
        <v>2</v>
      </c>
      <c r="R32" s="353">
        <f t="shared" si="2"/>
        <v>5</v>
      </c>
      <c r="S32" s="354">
        <f t="shared" si="3"/>
        <v>8</v>
      </c>
    </row>
    <row r="33" spans="1:19" ht="13.5" customHeight="1">
      <c r="A33" s="236">
        <v>28</v>
      </c>
      <c r="B33" s="367" t="s">
        <v>54</v>
      </c>
      <c r="C33" s="121">
        <v>90</v>
      </c>
      <c r="D33" s="121">
        <v>1</v>
      </c>
      <c r="E33" s="368" t="s">
        <v>26</v>
      </c>
      <c r="F33" s="347">
        <v>0</v>
      </c>
      <c r="G33" s="348">
        <v>1</v>
      </c>
      <c r="H33" s="349">
        <v>0</v>
      </c>
      <c r="I33" s="350">
        <v>0</v>
      </c>
      <c r="J33" s="347">
        <v>0</v>
      </c>
      <c r="K33" s="348">
        <v>4</v>
      </c>
      <c r="L33" s="349">
        <v>1</v>
      </c>
      <c r="M33" s="350">
        <v>1</v>
      </c>
      <c r="N33" s="347">
        <v>2</v>
      </c>
      <c r="O33" s="348">
        <v>1</v>
      </c>
      <c r="P33" s="351">
        <f t="shared" si="0"/>
        <v>2</v>
      </c>
      <c r="Q33" s="352">
        <f t="shared" si="1"/>
        <v>3</v>
      </c>
      <c r="R33" s="353">
        <f t="shared" si="2"/>
        <v>4</v>
      </c>
      <c r="S33" s="354">
        <f t="shared" si="3"/>
        <v>7</v>
      </c>
    </row>
    <row r="34" spans="1:19" ht="13.5" customHeight="1">
      <c r="A34" s="236">
        <v>29</v>
      </c>
      <c r="B34" s="344" t="s">
        <v>48</v>
      </c>
      <c r="C34" s="345">
        <v>83</v>
      </c>
      <c r="D34" s="345">
        <v>2</v>
      </c>
      <c r="E34" s="346" t="s">
        <v>17</v>
      </c>
      <c r="F34" s="347">
        <v>3</v>
      </c>
      <c r="G34" s="348">
        <v>1</v>
      </c>
      <c r="H34" s="349">
        <v>0</v>
      </c>
      <c r="I34" s="350">
        <v>2</v>
      </c>
      <c r="J34" s="347">
        <v>0</v>
      </c>
      <c r="K34" s="348">
        <v>2</v>
      </c>
      <c r="L34" s="349">
        <v>1</v>
      </c>
      <c r="M34" s="350">
        <v>1</v>
      </c>
      <c r="N34" s="347">
        <v>0</v>
      </c>
      <c r="O34" s="348">
        <v>1</v>
      </c>
      <c r="P34" s="351">
        <f t="shared" si="0"/>
        <v>2</v>
      </c>
      <c r="Q34" s="352">
        <f t="shared" si="1"/>
        <v>4</v>
      </c>
      <c r="R34" s="353">
        <f t="shared" si="2"/>
        <v>5</v>
      </c>
      <c r="S34" s="354">
        <f t="shared" si="3"/>
        <v>7</v>
      </c>
    </row>
    <row r="35" spans="1:19" ht="13.5" customHeight="1">
      <c r="A35" s="236">
        <v>30</v>
      </c>
      <c r="B35" s="392" t="s">
        <v>69</v>
      </c>
      <c r="C35" s="393">
        <v>88</v>
      </c>
      <c r="D35" s="393" t="s">
        <v>61</v>
      </c>
      <c r="E35" s="394" t="s">
        <v>70</v>
      </c>
      <c r="F35" s="347">
        <v>3</v>
      </c>
      <c r="G35" s="348">
        <v>1</v>
      </c>
      <c r="H35" s="349">
        <v>0</v>
      </c>
      <c r="I35" s="350">
        <v>0</v>
      </c>
      <c r="J35" s="347">
        <v>0</v>
      </c>
      <c r="K35" s="348">
        <v>0</v>
      </c>
      <c r="L35" s="349">
        <v>1</v>
      </c>
      <c r="M35" s="350">
        <v>1</v>
      </c>
      <c r="N35" s="347">
        <v>0</v>
      </c>
      <c r="O35" s="348">
        <v>1</v>
      </c>
      <c r="P35" s="351">
        <f t="shared" si="0"/>
        <v>2</v>
      </c>
      <c r="Q35" s="352">
        <f t="shared" si="1"/>
        <v>4</v>
      </c>
      <c r="R35" s="353">
        <f t="shared" si="2"/>
        <v>3</v>
      </c>
      <c r="S35" s="354">
        <f t="shared" si="3"/>
        <v>3</v>
      </c>
    </row>
    <row r="36" spans="1:19" ht="13.5" customHeight="1">
      <c r="A36" s="236">
        <v>31</v>
      </c>
      <c r="B36" s="344" t="s">
        <v>39</v>
      </c>
      <c r="C36" s="345">
        <v>91</v>
      </c>
      <c r="D36" s="345">
        <v>1</v>
      </c>
      <c r="E36" s="346" t="s">
        <v>40</v>
      </c>
      <c r="F36" s="347">
        <v>0</v>
      </c>
      <c r="G36" s="348">
        <v>1</v>
      </c>
      <c r="H36" s="349">
        <v>0</v>
      </c>
      <c r="I36" s="350">
        <v>1</v>
      </c>
      <c r="J36" s="347">
        <v>0</v>
      </c>
      <c r="K36" s="348">
        <v>0</v>
      </c>
      <c r="L36" s="349">
        <v>1</v>
      </c>
      <c r="M36" s="350">
        <v>1</v>
      </c>
      <c r="N36" s="347">
        <v>0</v>
      </c>
      <c r="O36" s="348">
        <v>1</v>
      </c>
      <c r="P36" s="351">
        <f t="shared" si="0"/>
        <v>1</v>
      </c>
      <c r="Q36" s="352">
        <f t="shared" si="1"/>
        <v>1</v>
      </c>
      <c r="R36" s="353">
        <f t="shared" si="2"/>
        <v>4</v>
      </c>
      <c r="S36" s="354">
        <f t="shared" si="3"/>
        <v>4</v>
      </c>
    </row>
    <row r="37" spans="1:19" ht="13.5" customHeight="1">
      <c r="A37" s="236">
        <v>32</v>
      </c>
      <c r="B37" s="367" t="s">
        <v>52</v>
      </c>
      <c r="C37" s="121">
        <v>87</v>
      </c>
      <c r="D37" s="121" t="s">
        <v>151</v>
      </c>
      <c r="E37" s="368" t="s">
        <v>17</v>
      </c>
      <c r="F37" s="347">
        <v>0</v>
      </c>
      <c r="G37" s="348">
        <v>1</v>
      </c>
      <c r="H37" s="349">
        <v>0</v>
      </c>
      <c r="I37" s="350">
        <v>0</v>
      </c>
      <c r="J37" s="347">
        <v>0</v>
      </c>
      <c r="K37" s="348">
        <v>3</v>
      </c>
      <c r="L37" s="349">
        <v>0</v>
      </c>
      <c r="M37" s="350">
        <v>1</v>
      </c>
      <c r="N37" s="347">
        <v>1</v>
      </c>
      <c r="O37" s="348">
        <v>1</v>
      </c>
      <c r="P37" s="351">
        <f t="shared" si="0"/>
        <v>1</v>
      </c>
      <c r="Q37" s="352">
        <f t="shared" si="1"/>
        <v>1</v>
      </c>
      <c r="R37" s="353">
        <f t="shared" si="2"/>
        <v>4</v>
      </c>
      <c r="S37" s="354">
        <f t="shared" si="3"/>
        <v>6</v>
      </c>
    </row>
    <row r="38" spans="1:19" ht="13.5" customHeight="1">
      <c r="A38" s="236">
        <v>33</v>
      </c>
      <c r="B38" s="367" t="s">
        <v>59</v>
      </c>
      <c r="C38" s="121">
        <v>95</v>
      </c>
      <c r="D38" s="121">
        <v>3</v>
      </c>
      <c r="E38" s="368" t="s">
        <v>17</v>
      </c>
      <c r="F38" s="347">
        <v>0</v>
      </c>
      <c r="G38" s="348">
        <v>1</v>
      </c>
      <c r="H38" s="349">
        <v>0</v>
      </c>
      <c r="I38" s="350">
        <v>0</v>
      </c>
      <c r="J38" s="347">
        <v>0</v>
      </c>
      <c r="K38" s="348">
        <v>0</v>
      </c>
      <c r="L38" s="349">
        <v>5</v>
      </c>
      <c r="M38" s="350">
        <v>3</v>
      </c>
      <c r="N38" s="347">
        <v>0</v>
      </c>
      <c r="O38" s="348">
        <v>2</v>
      </c>
      <c r="P38" s="351">
        <f t="shared" si="0"/>
        <v>1</v>
      </c>
      <c r="Q38" s="352">
        <f t="shared" si="1"/>
        <v>5</v>
      </c>
      <c r="R38" s="353">
        <f t="shared" si="2"/>
        <v>3</v>
      </c>
      <c r="S38" s="354">
        <f t="shared" si="3"/>
        <v>6</v>
      </c>
    </row>
    <row r="39" spans="1:19" ht="13.5" customHeight="1">
      <c r="A39" s="236">
        <v>34</v>
      </c>
      <c r="B39" s="344" t="s">
        <v>44</v>
      </c>
      <c r="C39" s="345">
        <v>91</v>
      </c>
      <c r="D39" s="345">
        <v>1</v>
      </c>
      <c r="E39" s="346" t="s">
        <v>17</v>
      </c>
      <c r="F39" s="347">
        <v>0</v>
      </c>
      <c r="G39" s="348">
        <v>1</v>
      </c>
      <c r="H39" s="349">
        <v>0</v>
      </c>
      <c r="I39" s="350">
        <v>1</v>
      </c>
      <c r="J39" s="347">
        <v>0</v>
      </c>
      <c r="K39" s="348">
        <v>2</v>
      </c>
      <c r="L39" s="349">
        <v>0</v>
      </c>
      <c r="M39" s="350">
        <v>1</v>
      </c>
      <c r="N39" s="347">
        <v>0</v>
      </c>
      <c r="O39" s="348">
        <v>1</v>
      </c>
      <c r="P39" s="351">
        <f t="shared" si="0"/>
        <v>0</v>
      </c>
      <c r="Q39" s="352">
        <f t="shared" si="1"/>
        <v>0</v>
      </c>
      <c r="R39" s="353">
        <f t="shared" si="2"/>
        <v>5</v>
      </c>
      <c r="S39" s="354">
        <f t="shared" si="3"/>
        <v>6</v>
      </c>
    </row>
    <row r="40" spans="1:19" ht="13.5" customHeight="1">
      <c r="A40" s="236">
        <v>35</v>
      </c>
      <c r="B40" s="367" t="s">
        <v>58</v>
      </c>
      <c r="C40" s="121">
        <v>97</v>
      </c>
      <c r="D40" s="121">
        <v>3</v>
      </c>
      <c r="E40" s="368" t="s">
        <v>17</v>
      </c>
      <c r="F40" s="347">
        <v>0</v>
      </c>
      <c r="G40" s="348">
        <v>1</v>
      </c>
      <c r="H40" s="349">
        <v>0</v>
      </c>
      <c r="I40" s="350">
        <v>0</v>
      </c>
      <c r="J40" s="347">
        <v>0</v>
      </c>
      <c r="K40" s="348">
        <v>2</v>
      </c>
      <c r="L40" s="349">
        <v>0</v>
      </c>
      <c r="M40" s="350">
        <v>4</v>
      </c>
      <c r="N40" s="347">
        <v>0</v>
      </c>
      <c r="O40" s="348">
        <v>1</v>
      </c>
      <c r="P40" s="351">
        <f t="shared" si="0"/>
        <v>0</v>
      </c>
      <c r="Q40" s="352">
        <f t="shared" si="1"/>
        <v>0</v>
      </c>
      <c r="R40" s="353">
        <f t="shared" si="2"/>
        <v>4</v>
      </c>
      <c r="S40" s="354">
        <f t="shared" si="3"/>
        <v>8</v>
      </c>
    </row>
    <row r="41" spans="1:19" ht="13.5" customHeight="1">
      <c r="A41" s="343">
        <v>36</v>
      </c>
      <c r="B41" s="367" t="s">
        <v>65</v>
      </c>
      <c r="C41" s="121">
        <v>91</v>
      </c>
      <c r="D41" s="121">
        <v>3</v>
      </c>
      <c r="E41" s="368" t="s">
        <v>26</v>
      </c>
      <c r="F41" s="347">
        <v>0</v>
      </c>
      <c r="G41" s="348">
        <v>1</v>
      </c>
      <c r="H41" s="349">
        <v>0</v>
      </c>
      <c r="I41" s="350">
        <v>0</v>
      </c>
      <c r="J41" s="347">
        <v>0</v>
      </c>
      <c r="K41" s="348">
        <v>0</v>
      </c>
      <c r="L41" s="349">
        <v>0</v>
      </c>
      <c r="M41" s="350">
        <v>1</v>
      </c>
      <c r="N41" s="347">
        <v>0</v>
      </c>
      <c r="O41" s="348">
        <v>1</v>
      </c>
      <c r="P41" s="351">
        <f t="shared" si="0"/>
        <v>0</v>
      </c>
      <c r="Q41" s="352">
        <f t="shared" si="1"/>
        <v>0</v>
      </c>
      <c r="R41" s="353">
        <f t="shared" si="2"/>
        <v>3</v>
      </c>
      <c r="S41" s="354">
        <f t="shared" si="3"/>
        <v>3</v>
      </c>
    </row>
    <row r="42" spans="1:19" ht="13.5" customHeight="1">
      <c r="A42" s="355">
        <v>36</v>
      </c>
      <c r="B42" s="367" t="s">
        <v>64</v>
      </c>
      <c r="C42" s="121">
        <v>83</v>
      </c>
      <c r="D42" s="121" t="s">
        <v>61</v>
      </c>
      <c r="E42" s="368" t="s">
        <v>17</v>
      </c>
      <c r="F42" s="347">
        <v>0</v>
      </c>
      <c r="G42" s="348">
        <v>1</v>
      </c>
      <c r="H42" s="349">
        <v>0</v>
      </c>
      <c r="I42" s="350">
        <v>0</v>
      </c>
      <c r="J42" s="347">
        <v>0</v>
      </c>
      <c r="K42" s="348">
        <v>0</v>
      </c>
      <c r="L42" s="349">
        <v>0</v>
      </c>
      <c r="M42" s="350">
        <v>1</v>
      </c>
      <c r="N42" s="347">
        <v>0</v>
      </c>
      <c r="O42" s="348">
        <v>1</v>
      </c>
      <c r="P42" s="351">
        <f t="shared" si="0"/>
        <v>0</v>
      </c>
      <c r="Q42" s="352">
        <f t="shared" si="1"/>
        <v>0</v>
      </c>
      <c r="R42" s="353">
        <f t="shared" si="2"/>
        <v>3</v>
      </c>
      <c r="S42" s="354">
        <f t="shared" si="3"/>
        <v>3</v>
      </c>
    </row>
    <row r="43" spans="1:19" ht="13.5" customHeight="1">
      <c r="A43" s="355">
        <v>36</v>
      </c>
      <c r="B43" s="367" t="s">
        <v>57</v>
      </c>
      <c r="C43" s="121">
        <v>84</v>
      </c>
      <c r="D43" s="121">
        <v>2</v>
      </c>
      <c r="E43" s="368" t="s">
        <v>17</v>
      </c>
      <c r="F43" s="347">
        <v>0</v>
      </c>
      <c r="G43" s="348">
        <v>1</v>
      </c>
      <c r="H43" s="349">
        <v>0</v>
      </c>
      <c r="I43" s="350">
        <v>0</v>
      </c>
      <c r="J43" s="347">
        <v>0</v>
      </c>
      <c r="K43" s="348">
        <v>0</v>
      </c>
      <c r="L43" s="349">
        <v>0</v>
      </c>
      <c r="M43" s="350">
        <v>1</v>
      </c>
      <c r="N43" s="347">
        <v>0</v>
      </c>
      <c r="O43" s="348">
        <v>1</v>
      </c>
      <c r="P43" s="351">
        <f t="shared" si="0"/>
        <v>0</v>
      </c>
      <c r="Q43" s="352">
        <f t="shared" si="1"/>
        <v>0</v>
      </c>
      <c r="R43" s="353">
        <f t="shared" si="2"/>
        <v>3</v>
      </c>
      <c r="S43" s="354">
        <f t="shared" si="3"/>
        <v>3</v>
      </c>
    </row>
    <row r="44" spans="1:19" ht="13.5" customHeight="1">
      <c r="A44" s="127">
        <v>36</v>
      </c>
      <c r="B44" s="178" t="s">
        <v>156</v>
      </c>
      <c r="C44" s="121">
        <v>88</v>
      </c>
      <c r="D44" s="121">
        <v>3</v>
      </c>
      <c r="E44" s="368" t="s">
        <v>17</v>
      </c>
      <c r="F44" s="347">
        <v>0</v>
      </c>
      <c r="G44" s="348">
        <v>1</v>
      </c>
      <c r="H44" s="349">
        <v>0</v>
      </c>
      <c r="I44" s="350">
        <v>0</v>
      </c>
      <c r="J44" s="347">
        <v>0</v>
      </c>
      <c r="K44" s="348">
        <v>0</v>
      </c>
      <c r="L44" s="349">
        <v>0</v>
      </c>
      <c r="M44" s="350">
        <v>1</v>
      </c>
      <c r="N44" s="347">
        <v>0</v>
      </c>
      <c r="O44" s="348">
        <v>1</v>
      </c>
      <c r="P44" s="351">
        <f t="shared" si="0"/>
        <v>0</v>
      </c>
      <c r="Q44" s="352">
        <f t="shared" si="1"/>
        <v>0</v>
      </c>
      <c r="R44" s="353">
        <f t="shared" si="2"/>
        <v>3</v>
      </c>
      <c r="S44" s="354">
        <f t="shared" si="3"/>
        <v>3</v>
      </c>
    </row>
    <row r="45" spans="1:19" ht="13.5" customHeight="1">
      <c r="A45" s="236">
        <v>40</v>
      </c>
      <c r="B45" s="367" t="s">
        <v>62</v>
      </c>
      <c r="C45" s="121">
        <v>95</v>
      </c>
      <c r="D45" s="121" t="s">
        <v>61</v>
      </c>
      <c r="E45" s="368" t="s">
        <v>17</v>
      </c>
      <c r="F45" s="347">
        <v>0</v>
      </c>
      <c r="G45" s="348">
        <v>1</v>
      </c>
      <c r="H45" s="349">
        <v>0</v>
      </c>
      <c r="I45" s="350">
        <v>0</v>
      </c>
      <c r="J45" s="347">
        <v>0</v>
      </c>
      <c r="K45" s="348">
        <v>0</v>
      </c>
      <c r="L45" s="349">
        <v>0</v>
      </c>
      <c r="M45" s="350">
        <v>2</v>
      </c>
      <c r="N45" s="347">
        <v>0</v>
      </c>
      <c r="O45" s="348">
        <v>1</v>
      </c>
      <c r="P45" s="351">
        <f t="shared" si="0"/>
        <v>0</v>
      </c>
      <c r="Q45" s="352">
        <f t="shared" si="1"/>
        <v>0</v>
      </c>
      <c r="R45" s="353">
        <f t="shared" si="2"/>
        <v>3</v>
      </c>
      <c r="S45" s="354">
        <f t="shared" si="3"/>
        <v>4</v>
      </c>
    </row>
    <row r="46" spans="1:19" ht="13.5" customHeight="1">
      <c r="A46" s="236">
        <v>41</v>
      </c>
      <c r="B46" s="392" t="s">
        <v>157</v>
      </c>
      <c r="C46" s="393">
        <v>95</v>
      </c>
      <c r="D46" s="393" t="s">
        <v>61</v>
      </c>
      <c r="E46" s="394" t="s">
        <v>17</v>
      </c>
      <c r="F46" s="347">
        <v>0</v>
      </c>
      <c r="G46" s="348">
        <v>2</v>
      </c>
      <c r="H46" s="349">
        <v>0</v>
      </c>
      <c r="I46" s="350">
        <v>0</v>
      </c>
      <c r="J46" s="347">
        <v>0</v>
      </c>
      <c r="K46" s="348">
        <v>0</v>
      </c>
      <c r="L46" s="349">
        <v>0</v>
      </c>
      <c r="M46" s="350">
        <v>4</v>
      </c>
      <c r="N46" s="347">
        <v>0</v>
      </c>
      <c r="O46" s="348">
        <v>1</v>
      </c>
      <c r="P46" s="351">
        <f t="shared" si="0"/>
        <v>0</v>
      </c>
      <c r="Q46" s="352">
        <f t="shared" si="1"/>
        <v>0</v>
      </c>
      <c r="R46" s="353">
        <f t="shared" si="2"/>
        <v>3</v>
      </c>
      <c r="S46" s="354">
        <f t="shared" si="3"/>
        <v>7</v>
      </c>
    </row>
    <row r="47" spans="1:19" ht="13.5" customHeight="1">
      <c r="A47" s="236">
        <v>42</v>
      </c>
      <c r="B47" s="367" t="s">
        <v>72</v>
      </c>
      <c r="C47" s="121">
        <v>96</v>
      </c>
      <c r="D47" s="121">
        <v>3</v>
      </c>
      <c r="E47" s="368" t="s">
        <v>17</v>
      </c>
      <c r="F47" s="347">
        <v>0</v>
      </c>
      <c r="G47" s="348">
        <v>1</v>
      </c>
      <c r="H47" s="349">
        <v>0</v>
      </c>
      <c r="I47" s="350">
        <v>0</v>
      </c>
      <c r="J47" s="347">
        <v>0</v>
      </c>
      <c r="K47" s="348">
        <v>0</v>
      </c>
      <c r="L47" s="349">
        <v>0</v>
      </c>
      <c r="M47" s="350">
        <v>6</v>
      </c>
      <c r="N47" s="347">
        <v>0</v>
      </c>
      <c r="O47" s="348">
        <v>6</v>
      </c>
      <c r="P47" s="351">
        <f t="shared" si="0"/>
        <v>0</v>
      </c>
      <c r="Q47" s="352">
        <f t="shared" si="1"/>
        <v>0</v>
      </c>
      <c r="R47" s="353">
        <f t="shared" si="2"/>
        <v>3</v>
      </c>
      <c r="S47" s="354">
        <f t="shared" si="3"/>
        <v>13</v>
      </c>
    </row>
    <row r="48" spans="1:19" ht="13.5" customHeight="1">
      <c r="A48" s="343">
        <v>43</v>
      </c>
      <c r="B48" s="367" t="s">
        <v>158</v>
      </c>
      <c r="C48" s="121">
        <v>95</v>
      </c>
      <c r="D48" s="121" t="s">
        <v>61</v>
      </c>
      <c r="E48" s="368" t="s">
        <v>17</v>
      </c>
      <c r="F48" s="347">
        <v>0</v>
      </c>
      <c r="G48" s="348">
        <v>0</v>
      </c>
      <c r="H48" s="349">
        <v>0</v>
      </c>
      <c r="I48" s="350">
        <v>0</v>
      </c>
      <c r="J48" s="347">
        <v>0</v>
      </c>
      <c r="K48" s="348">
        <v>0</v>
      </c>
      <c r="L48" s="349">
        <v>0</v>
      </c>
      <c r="M48" s="350">
        <v>1</v>
      </c>
      <c r="N48" s="347">
        <v>0</v>
      </c>
      <c r="O48" s="348">
        <v>1</v>
      </c>
      <c r="P48" s="351">
        <f t="shared" si="0"/>
        <v>0</v>
      </c>
      <c r="Q48" s="352">
        <f t="shared" si="1"/>
        <v>0</v>
      </c>
      <c r="R48" s="353">
        <f t="shared" si="2"/>
        <v>2</v>
      </c>
      <c r="S48" s="354">
        <f t="shared" si="3"/>
        <v>2</v>
      </c>
    </row>
    <row r="49" spans="1:19" ht="13.5" customHeight="1">
      <c r="A49" s="127">
        <v>43</v>
      </c>
      <c r="B49" s="405" t="s">
        <v>159</v>
      </c>
      <c r="C49" s="406">
        <v>94</v>
      </c>
      <c r="D49" s="406" t="s">
        <v>61</v>
      </c>
      <c r="E49" s="407" t="s">
        <v>17</v>
      </c>
      <c r="F49" s="347">
        <v>0</v>
      </c>
      <c r="G49" s="348">
        <v>1</v>
      </c>
      <c r="H49" s="349">
        <v>0</v>
      </c>
      <c r="I49" s="350">
        <v>0</v>
      </c>
      <c r="J49" s="347">
        <v>0</v>
      </c>
      <c r="K49" s="348">
        <v>0</v>
      </c>
      <c r="L49" s="349">
        <v>0</v>
      </c>
      <c r="M49" s="350">
        <v>0</v>
      </c>
      <c r="N49" s="347">
        <v>0</v>
      </c>
      <c r="O49" s="348">
        <v>1</v>
      </c>
      <c r="P49" s="351">
        <f t="shared" si="0"/>
        <v>0</v>
      </c>
      <c r="Q49" s="352">
        <f t="shared" si="1"/>
        <v>0</v>
      </c>
      <c r="R49" s="353">
        <f t="shared" si="2"/>
        <v>2</v>
      </c>
      <c r="S49" s="354">
        <f t="shared" si="3"/>
        <v>2</v>
      </c>
    </row>
    <row r="50" spans="1:19" ht="13.5" customHeight="1">
      <c r="A50" s="408">
        <v>45</v>
      </c>
      <c r="B50" s="405" t="s">
        <v>160</v>
      </c>
      <c r="C50" s="409">
        <v>94</v>
      </c>
      <c r="D50" s="409" t="s">
        <v>61</v>
      </c>
      <c r="E50" s="410" t="s">
        <v>17</v>
      </c>
      <c r="F50" s="376">
        <v>0</v>
      </c>
      <c r="G50" s="377">
        <v>0</v>
      </c>
      <c r="H50" s="378">
        <v>0</v>
      </c>
      <c r="I50" s="379">
        <v>0</v>
      </c>
      <c r="J50" s="376">
        <v>0</v>
      </c>
      <c r="K50" s="377">
        <v>0</v>
      </c>
      <c r="L50" s="378">
        <v>0</v>
      </c>
      <c r="M50" s="379">
        <v>2</v>
      </c>
      <c r="N50" s="376">
        <v>0</v>
      </c>
      <c r="O50" s="377">
        <v>1</v>
      </c>
      <c r="P50" s="380">
        <f t="shared" si="0"/>
        <v>0</v>
      </c>
      <c r="Q50" s="381">
        <f t="shared" si="1"/>
        <v>0</v>
      </c>
      <c r="R50" s="382">
        <f t="shared" si="2"/>
        <v>2</v>
      </c>
      <c r="S50" s="383">
        <f t="shared" si="3"/>
        <v>3</v>
      </c>
    </row>
    <row r="51" spans="1:19" s="235" customFormat="1" ht="12.75" customHeight="1">
      <c r="A51" s="411"/>
      <c r="B51" s="412"/>
      <c r="C51" s="411"/>
      <c r="D51" s="411"/>
      <c r="E51" s="269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3"/>
      <c r="Q51" s="414"/>
      <c r="R51" s="413"/>
      <c r="S51" s="414"/>
    </row>
    <row r="52" spans="1:19" s="235" customFormat="1" ht="12.75" customHeight="1">
      <c r="A52" s="90" t="s">
        <v>131</v>
      </c>
      <c r="B52" s="412"/>
      <c r="C52" s="411"/>
      <c r="D52" s="411"/>
      <c r="E52" s="269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3"/>
      <c r="Q52" s="414"/>
      <c r="R52" s="413"/>
      <c r="S52" s="414"/>
    </row>
    <row r="53" ht="12.75">
      <c r="A53" s="90" t="s">
        <v>86</v>
      </c>
    </row>
  </sheetData>
  <sheetProtection selectLockedCells="1" selectUnlockedCells="1"/>
  <mergeCells count="2">
    <mergeCell ref="P5:Q5"/>
    <mergeCell ref="R5:S5"/>
  </mergeCells>
  <printOptions/>
  <pageMargins left="0.7479166666666667" right="0.7479166666666667" top="0.5902777777777778" bottom="0.5902777777777778" header="0.5118055555555555" footer="0.5118055555555555"/>
  <pageSetup horizontalDpi="300" verticalDpi="3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Y2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22.875" style="0" customWidth="1"/>
    <col min="3" max="3" width="3.875" style="0" customWidth="1"/>
    <col min="4" max="4" width="6.25390625" style="0" customWidth="1"/>
    <col min="5" max="5" width="0" style="0" hidden="1" customWidth="1"/>
    <col min="6" max="6" width="24.625" style="0" customWidth="1"/>
    <col min="7" max="15" width="2.75390625" style="0" customWidth="1"/>
    <col min="16" max="20" width="2.875" style="0" customWidth="1"/>
    <col min="21" max="21" width="2.375" style="0" customWidth="1"/>
    <col min="22" max="22" width="4.125" style="0" customWidth="1"/>
    <col min="23" max="23" width="3.375" style="0" customWidth="1"/>
    <col min="24" max="24" width="3.875" style="0" customWidth="1"/>
    <col min="25" max="25" width="0" style="0" hidden="1" customWidth="1"/>
  </cols>
  <sheetData>
    <row r="1" spans="1:25" ht="15.75">
      <c r="A1" s="135" t="s">
        <v>0</v>
      </c>
      <c r="B1" s="96"/>
      <c r="C1" s="96"/>
      <c r="D1" s="97"/>
      <c r="E1" s="97"/>
      <c r="F1" s="97"/>
      <c r="G1" s="96"/>
      <c r="H1" s="96"/>
      <c r="I1" s="96"/>
      <c r="J1" s="334"/>
      <c r="K1" s="334"/>
      <c r="L1" s="335"/>
      <c r="M1" s="335"/>
      <c r="N1" s="335"/>
      <c r="O1" s="335"/>
      <c r="P1" s="335"/>
      <c r="Q1" s="335"/>
      <c r="R1" s="335"/>
      <c r="S1" s="335"/>
      <c r="T1" s="335"/>
      <c r="U1" s="334"/>
      <c r="V1" s="336"/>
      <c r="W1" s="335"/>
      <c r="X1" s="336"/>
      <c r="Y1" s="335"/>
    </row>
    <row r="2" spans="1:25" ht="15">
      <c r="A2" s="103" t="s">
        <v>161</v>
      </c>
      <c r="B2" s="96"/>
      <c r="C2" s="96"/>
      <c r="D2" s="97"/>
      <c r="E2" s="97"/>
      <c r="F2" s="97"/>
      <c r="G2" s="96"/>
      <c r="H2" s="96"/>
      <c r="I2" s="96"/>
      <c r="J2" s="334"/>
      <c r="K2" s="334"/>
      <c r="L2" s="335"/>
      <c r="M2" s="335"/>
      <c r="N2" s="335"/>
      <c r="O2" s="335"/>
      <c r="P2" s="335"/>
      <c r="Q2" s="335"/>
      <c r="R2" s="335"/>
      <c r="S2" s="335"/>
      <c r="T2" s="335"/>
      <c r="U2" s="334"/>
      <c r="V2" s="336"/>
      <c r="W2" s="335"/>
      <c r="X2" s="336"/>
      <c r="Y2" s="335"/>
    </row>
    <row r="3" spans="1:25" ht="15">
      <c r="A3" s="95" t="s">
        <v>2</v>
      </c>
      <c r="B3" s="96"/>
      <c r="C3" s="96"/>
      <c r="D3" s="97"/>
      <c r="E3" s="97"/>
      <c r="F3" s="97"/>
      <c r="G3" s="96"/>
      <c r="H3" s="96"/>
      <c r="I3" s="96"/>
      <c r="J3" s="334"/>
      <c r="K3" s="334"/>
      <c r="L3" s="335"/>
      <c r="M3" s="335"/>
      <c r="N3" s="335"/>
      <c r="O3" s="335"/>
      <c r="P3" s="335"/>
      <c r="Q3" s="335"/>
      <c r="R3" s="335"/>
      <c r="S3" s="335"/>
      <c r="T3" s="335"/>
      <c r="U3" s="334"/>
      <c r="V3" s="336"/>
      <c r="W3" s="335"/>
      <c r="X3" s="336"/>
      <c r="Y3" s="335"/>
    </row>
    <row r="4" spans="1:25" ht="15.75">
      <c r="A4" s="136" t="s">
        <v>162</v>
      </c>
      <c r="B4" s="137"/>
      <c r="C4" s="96"/>
      <c r="D4" s="96"/>
      <c r="E4" s="97"/>
      <c r="F4" s="97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336"/>
      <c r="W4" s="96"/>
      <c r="X4" s="336"/>
      <c r="Y4" s="96"/>
    </row>
    <row r="5" spans="1:25" ht="12.75">
      <c r="A5" s="415" t="s">
        <v>4</v>
      </c>
      <c r="B5" s="416" t="s">
        <v>5</v>
      </c>
      <c r="C5" s="273" t="s">
        <v>124</v>
      </c>
      <c r="D5" s="273" t="s">
        <v>125</v>
      </c>
      <c r="E5" s="274" t="s">
        <v>126</v>
      </c>
      <c r="F5" s="275" t="s">
        <v>8</v>
      </c>
      <c r="G5" s="417" t="s">
        <v>136</v>
      </c>
      <c r="H5" s="418" t="s">
        <v>137</v>
      </c>
      <c r="I5" s="417" t="s">
        <v>138</v>
      </c>
      <c r="J5" s="418" t="s">
        <v>139</v>
      </c>
      <c r="K5" s="417" t="s">
        <v>140</v>
      </c>
      <c r="L5" s="418" t="s">
        <v>141</v>
      </c>
      <c r="M5" s="417" t="s">
        <v>142</v>
      </c>
      <c r="N5" s="418" t="s">
        <v>143</v>
      </c>
      <c r="O5" s="417" t="s">
        <v>144</v>
      </c>
      <c r="P5" s="418" t="s">
        <v>145</v>
      </c>
      <c r="Q5" s="417" t="s">
        <v>163</v>
      </c>
      <c r="R5" s="418" t="s">
        <v>164</v>
      </c>
      <c r="S5" s="417" t="s">
        <v>165</v>
      </c>
      <c r="T5" s="418" t="s">
        <v>166</v>
      </c>
      <c r="U5" s="478" t="s">
        <v>148</v>
      </c>
      <c r="V5" s="478"/>
      <c r="W5" s="479" t="s">
        <v>149</v>
      </c>
      <c r="X5" s="479"/>
      <c r="Y5" s="419"/>
    </row>
    <row r="6" spans="1:24" ht="15.75">
      <c r="A6" s="420">
        <v>1</v>
      </c>
      <c r="B6" s="421" t="s">
        <v>93</v>
      </c>
      <c r="C6" s="422">
        <v>89</v>
      </c>
      <c r="D6" s="422" t="s">
        <v>12</v>
      </c>
      <c r="E6" s="421" t="s">
        <v>13</v>
      </c>
      <c r="F6" s="421" t="s">
        <v>13</v>
      </c>
      <c r="G6" s="423">
        <v>1</v>
      </c>
      <c r="H6" s="424">
        <v>1</v>
      </c>
      <c r="I6" s="423">
        <v>0</v>
      </c>
      <c r="J6" s="424">
        <v>0</v>
      </c>
      <c r="K6" s="423">
        <v>1</v>
      </c>
      <c r="L6" s="424">
        <v>1</v>
      </c>
      <c r="M6" s="423">
        <v>1</v>
      </c>
      <c r="N6" s="424">
        <v>1</v>
      </c>
      <c r="O6" s="423">
        <v>1</v>
      </c>
      <c r="P6" s="424">
        <v>1</v>
      </c>
      <c r="Q6" s="423">
        <v>1</v>
      </c>
      <c r="R6" s="424">
        <v>1</v>
      </c>
      <c r="S6" s="423">
        <v>0</v>
      </c>
      <c r="T6" s="424">
        <v>1</v>
      </c>
      <c r="U6" s="425">
        <v>5</v>
      </c>
      <c r="V6" s="426">
        <f aca="true" t="shared" si="0" ref="V6:V21">G6+I6+K6+M6+O6+Q6+S6</f>
        <v>5</v>
      </c>
      <c r="W6" s="427">
        <f aca="true" t="shared" si="1" ref="W6:W15">IF(H6&gt;0,1,0)+IF(J6&gt;0,1,0)+IF(L6&gt;0,1,0)+IF(N6&gt;0,1,0)+IF(P6&gt;0,1,0)+IF(R6&gt;0,1,0)+IF(T6&gt;0,1,0)</f>
        <v>6</v>
      </c>
      <c r="X6" s="428">
        <f aca="true" t="shared" si="2" ref="X6:X21">H6+J6+L6+N6+P6+R6+T6</f>
        <v>6</v>
      </c>
    </row>
    <row r="7" spans="1:24" ht="15.75">
      <c r="A7" s="420">
        <v>2</v>
      </c>
      <c r="B7" s="421" t="s">
        <v>95</v>
      </c>
      <c r="C7" s="422">
        <v>97</v>
      </c>
      <c r="D7" s="422" t="s">
        <v>12</v>
      </c>
      <c r="E7" s="421" t="s">
        <v>17</v>
      </c>
      <c r="F7" s="429" t="s">
        <v>17</v>
      </c>
      <c r="G7" s="423">
        <v>3</v>
      </c>
      <c r="H7" s="424">
        <v>1</v>
      </c>
      <c r="I7" s="423">
        <v>1</v>
      </c>
      <c r="J7" s="424">
        <v>1</v>
      </c>
      <c r="K7" s="423">
        <v>1</v>
      </c>
      <c r="L7" s="424">
        <v>1</v>
      </c>
      <c r="M7" s="423">
        <v>1</v>
      </c>
      <c r="N7" s="424">
        <v>1</v>
      </c>
      <c r="O7" s="423">
        <v>0</v>
      </c>
      <c r="P7" s="424">
        <v>1</v>
      </c>
      <c r="Q7" s="423">
        <v>1</v>
      </c>
      <c r="R7" s="424">
        <v>1</v>
      </c>
      <c r="S7" s="423">
        <v>0</v>
      </c>
      <c r="T7" s="424">
        <v>1</v>
      </c>
      <c r="U7" s="425">
        <v>5</v>
      </c>
      <c r="V7" s="426">
        <f t="shared" si="0"/>
        <v>7</v>
      </c>
      <c r="W7" s="427">
        <f t="shared" si="1"/>
        <v>7</v>
      </c>
      <c r="X7" s="428">
        <f t="shared" si="2"/>
        <v>7</v>
      </c>
    </row>
    <row r="8" spans="1:24" ht="15.75">
      <c r="A8" s="430">
        <v>3</v>
      </c>
      <c r="B8" s="431" t="s">
        <v>98</v>
      </c>
      <c r="C8" s="432">
        <v>80</v>
      </c>
      <c r="D8" s="432" t="s">
        <v>12</v>
      </c>
      <c r="E8" s="431" t="s">
        <v>17</v>
      </c>
      <c r="F8" s="433" t="s">
        <v>17</v>
      </c>
      <c r="G8" s="434">
        <v>1</v>
      </c>
      <c r="H8" s="435">
        <v>1</v>
      </c>
      <c r="I8" s="434">
        <v>2</v>
      </c>
      <c r="J8" s="435">
        <v>2</v>
      </c>
      <c r="K8" s="434">
        <v>0</v>
      </c>
      <c r="L8" s="435">
        <v>1</v>
      </c>
      <c r="M8" s="434">
        <v>1</v>
      </c>
      <c r="N8" s="435">
        <v>1</v>
      </c>
      <c r="O8" s="434">
        <v>0</v>
      </c>
      <c r="P8" s="435">
        <v>1</v>
      </c>
      <c r="Q8" s="434">
        <v>0</v>
      </c>
      <c r="R8" s="435">
        <v>1</v>
      </c>
      <c r="S8" s="434">
        <v>0</v>
      </c>
      <c r="T8" s="435">
        <v>1</v>
      </c>
      <c r="U8" s="436">
        <v>3</v>
      </c>
      <c r="V8" s="437">
        <f t="shared" si="0"/>
        <v>4</v>
      </c>
      <c r="W8" s="438">
        <f t="shared" si="1"/>
        <v>7</v>
      </c>
      <c r="X8" s="439">
        <f t="shared" si="2"/>
        <v>8</v>
      </c>
    </row>
    <row r="9" spans="1:24" ht="15">
      <c r="A9" s="440">
        <v>4</v>
      </c>
      <c r="B9" s="441" t="s">
        <v>102</v>
      </c>
      <c r="C9" s="442">
        <v>89</v>
      </c>
      <c r="D9" s="442" t="s">
        <v>12</v>
      </c>
      <c r="E9" s="441" t="s">
        <v>19</v>
      </c>
      <c r="F9" s="441" t="s">
        <v>19</v>
      </c>
      <c r="G9" s="443">
        <v>1</v>
      </c>
      <c r="H9" s="444">
        <v>1</v>
      </c>
      <c r="I9" s="443">
        <v>0</v>
      </c>
      <c r="J9" s="444">
        <v>1</v>
      </c>
      <c r="K9" s="443">
        <v>3</v>
      </c>
      <c r="L9" s="444">
        <v>1</v>
      </c>
      <c r="M9" s="443">
        <v>0</v>
      </c>
      <c r="N9" s="444">
        <v>1</v>
      </c>
      <c r="O9" s="443">
        <v>0</v>
      </c>
      <c r="P9" s="444">
        <v>1</v>
      </c>
      <c r="Q9" s="443">
        <v>0</v>
      </c>
      <c r="R9" s="444">
        <v>1</v>
      </c>
      <c r="S9" s="443">
        <v>0</v>
      </c>
      <c r="T9" s="444">
        <v>2</v>
      </c>
      <c r="U9" s="445">
        <v>2</v>
      </c>
      <c r="V9" s="446">
        <f t="shared" si="0"/>
        <v>4</v>
      </c>
      <c r="W9" s="447">
        <f t="shared" si="1"/>
        <v>7</v>
      </c>
      <c r="X9" s="448">
        <f t="shared" si="2"/>
        <v>8</v>
      </c>
    </row>
    <row r="10" spans="1:24" ht="15">
      <c r="A10" s="440">
        <v>5</v>
      </c>
      <c r="B10" s="449" t="s">
        <v>100</v>
      </c>
      <c r="C10" s="450">
        <v>88</v>
      </c>
      <c r="D10" s="450">
        <v>1</v>
      </c>
      <c r="E10" s="449" t="s">
        <v>40</v>
      </c>
      <c r="F10" s="449" t="s">
        <v>40</v>
      </c>
      <c r="G10" s="451">
        <v>0</v>
      </c>
      <c r="H10" s="348">
        <v>1</v>
      </c>
      <c r="I10" s="451">
        <v>0</v>
      </c>
      <c r="J10" s="348">
        <v>2</v>
      </c>
      <c r="K10" s="451">
        <v>3</v>
      </c>
      <c r="L10" s="348">
        <v>1</v>
      </c>
      <c r="M10" s="451">
        <v>2</v>
      </c>
      <c r="N10" s="348">
        <v>1</v>
      </c>
      <c r="O10" s="451">
        <v>0</v>
      </c>
      <c r="P10" s="348">
        <v>1</v>
      </c>
      <c r="Q10" s="451">
        <v>0</v>
      </c>
      <c r="R10" s="348">
        <v>1</v>
      </c>
      <c r="S10" s="451">
        <v>0</v>
      </c>
      <c r="T10" s="348">
        <v>1</v>
      </c>
      <c r="U10" s="445">
        <v>2</v>
      </c>
      <c r="V10" s="446">
        <f t="shared" si="0"/>
        <v>5</v>
      </c>
      <c r="W10" s="447">
        <f t="shared" si="1"/>
        <v>7</v>
      </c>
      <c r="X10" s="448">
        <f t="shared" si="2"/>
        <v>8</v>
      </c>
    </row>
    <row r="11" spans="1:24" ht="15">
      <c r="A11" s="440">
        <v>6</v>
      </c>
      <c r="B11" s="449" t="s">
        <v>103</v>
      </c>
      <c r="C11" s="450">
        <v>93</v>
      </c>
      <c r="D11" s="450">
        <v>2</v>
      </c>
      <c r="E11" s="449" t="s">
        <v>82</v>
      </c>
      <c r="F11" s="449" t="s">
        <v>82</v>
      </c>
      <c r="G11" s="451">
        <v>0</v>
      </c>
      <c r="H11" s="348">
        <v>2</v>
      </c>
      <c r="I11" s="451">
        <v>0</v>
      </c>
      <c r="J11" s="348">
        <v>4</v>
      </c>
      <c r="K11" s="451">
        <v>3</v>
      </c>
      <c r="L11" s="348">
        <v>1</v>
      </c>
      <c r="M11" s="451">
        <v>3</v>
      </c>
      <c r="N11" s="348">
        <v>1</v>
      </c>
      <c r="O11" s="451">
        <v>0</v>
      </c>
      <c r="P11" s="348">
        <v>1</v>
      </c>
      <c r="Q11" s="451">
        <v>0</v>
      </c>
      <c r="R11" s="348">
        <v>4</v>
      </c>
      <c r="S11" s="451">
        <v>0</v>
      </c>
      <c r="T11" s="348">
        <v>1</v>
      </c>
      <c r="U11" s="452">
        <v>2</v>
      </c>
      <c r="V11" s="453">
        <f t="shared" si="0"/>
        <v>6</v>
      </c>
      <c r="W11" s="454">
        <f t="shared" si="1"/>
        <v>7</v>
      </c>
      <c r="X11" s="455">
        <f t="shared" si="2"/>
        <v>14</v>
      </c>
    </row>
    <row r="12" spans="1:24" ht="15">
      <c r="A12" s="440">
        <v>7</v>
      </c>
      <c r="B12" s="456" t="s">
        <v>120</v>
      </c>
      <c r="C12" s="457">
        <v>88</v>
      </c>
      <c r="D12" s="457">
        <v>1</v>
      </c>
      <c r="E12" s="456" t="s">
        <v>17</v>
      </c>
      <c r="F12" s="456" t="s">
        <v>17</v>
      </c>
      <c r="G12" s="451">
        <v>1</v>
      </c>
      <c r="H12" s="348">
        <v>1</v>
      </c>
      <c r="I12" s="451">
        <v>0</v>
      </c>
      <c r="J12" s="348">
        <v>0</v>
      </c>
      <c r="K12" s="451">
        <v>0</v>
      </c>
      <c r="L12" s="348">
        <v>1</v>
      </c>
      <c r="M12" s="451">
        <v>0</v>
      </c>
      <c r="N12" s="348">
        <v>2</v>
      </c>
      <c r="O12" s="451">
        <v>0</v>
      </c>
      <c r="P12" s="348">
        <v>1</v>
      </c>
      <c r="Q12" s="451">
        <v>0</v>
      </c>
      <c r="R12" s="348">
        <v>3</v>
      </c>
      <c r="S12" s="451">
        <v>0</v>
      </c>
      <c r="T12" s="348">
        <v>2</v>
      </c>
      <c r="U12" s="445">
        <v>1</v>
      </c>
      <c r="V12" s="446">
        <f t="shared" si="0"/>
        <v>1</v>
      </c>
      <c r="W12" s="447">
        <f t="shared" si="1"/>
        <v>6</v>
      </c>
      <c r="X12" s="448">
        <f t="shared" si="2"/>
        <v>10</v>
      </c>
    </row>
    <row r="13" spans="1:24" ht="15">
      <c r="A13" s="440">
        <v>8</v>
      </c>
      <c r="B13" s="456" t="s">
        <v>106</v>
      </c>
      <c r="C13" s="457">
        <v>79</v>
      </c>
      <c r="D13" s="457">
        <v>3</v>
      </c>
      <c r="E13" s="456" t="s">
        <v>17</v>
      </c>
      <c r="F13" s="456" t="s">
        <v>17</v>
      </c>
      <c r="G13" s="451">
        <v>0</v>
      </c>
      <c r="H13" s="348">
        <v>1</v>
      </c>
      <c r="I13" s="451">
        <v>0</v>
      </c>
      <c r="J13" s="348">
        <v>0</v>
      </c>
      <c r="K13" s="451">
        <v>0</v>
      </c>
      <c r="L13" s="348">
        <v>1</v>
      </c>
      <c r="M13" s="451">
        <v>1</v>
      </c>
      <c r="N13" s="348">
        <v>1</v>
      </c>
      <c r="O13" s="451">
        <v>0</v>
      </c>
      <c r="P13" s="348">
        <v>1</v>
      </c>
      <c r="Q13" s="451">
        <v>0</v>
      </c>
      <c r="R13" s="348">
        <v>0</v>
      </c>
      <c r="S13" s="451">
        <v>0</v>
      </c>
      <c r="T13" s="348">
        <v>1</v>
      </c>
      <c r="U13" s="452">
        <f>IF(G13&gt;0,1,0)+IF(I13&gt;0,1,0)+IF(K13&gt;0,1,0)+IF(M13&gt;0,1,0)+IF(O13&gt;0,1,0)+IF(Q13&gt;0,1,0)+IF(R13&gt;0,1,0)</f>
        <v>1</v>
      </c>
      <c r="V13" s="453">
        <f t="shared" si="0"/>
        <v>1</v>
      </c>
      <c r="W13" s="454">
        <f t="shared" si="1"/>
        <v>5</v>
      </c>
      <c r="X13" s="455">
        <f t="shared" si="2"/>
        <v>5</v>
      </c>
    </row>
    <row r="14" spans="1:24" ht="15">
      <c r="A14" s="440">
        <v>9</v>
      </c>
      <c r="B14" s="449" t="s">
        <v>105</v>
      </c>
      <c r="C14" s="450">
        <v>94</v>
      </c>
      <c r="D14" s="450">
        <v>2</v>
      </c>
      <c r="E14" s="449" t="s">
        <v>17</v>
      </c>
      <c r="F14" s="449" t="s">
        <v>17</v>
      </c>
      <c r="G14" s="451">
        <v>0</v>
      </c>
      <c r="H14" s="348">
        <v>1</v>
      </c>
      <c r="I14" s="451">
        <v>0</v>
      </c>
      <c r="J14" s="348">
        <v>0</v>
      </c>
      <c r="K14" s="451">
        <v>4</v>
      </c>
      <c r="L14" s="348">
        <v>2</v>
      </c>
      <c r="M14" s="451">
        <v>0</v>
      </c>
      <c r="N14" s="348">
        <v>0</v>
      </c>
      <c r="O14" s="451">
        <v>0</v>
      </c>
      <c r="P14" s="348">
        <v>1</v>
      </c>
      <c r="Q14" s="451">
        <v>0</v>
      </c>
      <c r="R14" s="348">
        <v>0</v>
      </c>
      <c r="S14" s="451">
        <v>0</v>
      </c>
      <c r="T14" s="348">
        <v>1</v>
      </c>
      <c r="U14" s="452">
        <v>1</v>
      </c>
      <c r="V14" s="453">
        <f t="shared" si="0"/>
        <v>4</v>
      </c>
      <c r="W14" s="454">
        <f t="shared" si="1"/>
        <v>4</v>
      </c>
      <c r="X14" s="455">
        <f t="shared" si="2"/>
        <v>5</v>
      </c>
    </row>
    <row r="15" spans="1:24" ht="15">
      <c r="A15" s="440">
        <v>10</v>
      </c>
      <c r="B15" s="449" t="s">
        <v>113</v>
      </c>
      <c r="C15" s="450">
        <v>85</v>
      </c>
      <c r="D15" s="450">
        <v>1</v>
      </c>
      <c r="E15" s="449" t="s">
        <v>17</v>
      </c>
      <c r="F15" s="456" t="s">
        <v>17</v>
      </c>
      <c r="G15" s="451">
        <v>0</v>
      </c>
      <c r="H15" s="348">
        <v>1</v>
      </c>
      <c r="I15" s="451">
        <v>0</v>
      </c>
      <c r="J15" s="348">
        <v>0</v>
      </c>
      <c r="K15" s="451">
        <v>0</v>
      </c>
      <c r="L15" s="348">
        <v>1</v>
      </c>
      <c r="M15" s="451">
        <v>0</v>
      </c>
      <c r="N15" s="348">
        <v>2</v>
      </c>
      <c r="O15" s="451">
        <v>0</v>
      </c>
      <c r="P15" s="348">
        <v>1</v>
      </c>
      <c r="Q15" s="451">
        <v>0</v>
      </c>
      <c r="R15" s="348">
        <v>2</v>
      </c>
      <c r="S15" s="451">
        <v>0</v>
      </c>
      <c r="T15" s="348">
        <v>1</v>
      </c>
      <c r="U15" s="452">
        <f>IF(G15&gt;0,1,0)+IF(I15&gt;0,1,0)+IF(K15&gt;0,1,0)+IF(M15&gt;0,1,0)+IF(O15&gt;0,1,0)+IF(Q15&gt;0,1,0)+IF(S15&gt;0,1,0)</f>
        <v>0</v>
      </c>
      <c r="V15" s="453">
        <f t="shared" si="0"/>
        <v>0</v>
      </c>
      <c r="W15" s="454">
        <f t="shared" si="1"/>
        <v>6</v>
      </c>
      <c r="X15" s="455">
        <f t="shared" si="2"/>
        <v>8</v>
      </c>
    </row>
    <row r="16" spans="1:24" ht="15">
      <c r="A16" s="440">
        <v>11</v>
      </c>
      <c r="B16" s="449" t="s">
        <v>167</v>
      </c>
      <c r="C16" s="450">
        <v>89</v>
      </c>
      <c r="D16" s="450">
        <v>1</v>
      </c>
      <c r="E16" s="449" t="s">
        <v>17</v>
      </c>
      <c r="F16" s="449" t="s">
        <v>17</v>
      </c>
      <c r="G16" s="451">
        <v>0</v>
      </c>
      <c r="H16" s="348">
        <v>1</v>
      </c>
      <c r="I16" s="451">
        <v>0</v>
      </c>
      <c r="J16" s="348">
        <v>0</v>
      </c>
      <c r="K16" s="451">
        <v>0</v>
      </c>
      <c r="L16" s="348">
        <v>1</v>
      </c>
      <c r="M16" s="451">
        <v>0</v>
      </c>
      <c r="N16" s="348">
        <v>1</v>
      </c>
      <c r="O16" s="451">
        <v>0</v>
      </c>
      <c r="P16" s="348">
        <v>1</v>
      </c>
      <c r="Q16" s="451">
        <v>0</v>
      </c>
      <c r="R16" s="348">
        <v>0</v>
      </c>
      <c r="S16" s="451">
        <v>0</v>
      </c>
      <c r="T16" s="348">
        <v>2</v>
      </c>
      <c r="U16" s="452">
        <f>IF(G16&gt;0,1,0)+IF(I16&gt;0,1,0)+IF(K16&gt;0,1,0)+IF(M16&gt;0,1,0)+IF(O16&gt;0,1,0)+IF(Q16&gt;0,1,0)+IF(R16&gt;0,1,0)</f>
        <v>0</v>
      </c>
      <c r="V16" s="453">
        <f t="shared" si="0"/>
        <v>0</v>
      </c>
      <c r="W16" s="454">
        <v>5</v>
      </c>
      <c r="X16" s="455">
        <f t="shared" si="2"/>
        <v>6</v>
      </c>
    </row>
    <row r="17" spans="1:24" ht="15">
      <c r="A17" s="440">
        <v>11</v>
      </c>
      <c r="B17" s="449" t="s">
        <v>111</v>
      </c>
      <c r="C17" s="450">
        <v>95</v>
      </c>
      <c r="D17" s="450" t="s">
        <v>61</v>
      </c>
      <c r="E17" s="449" t="s">
        <v>17</v>
      </c>
      <c r="F17" s="456" t="s">
        <v>17</v>
      </c>
      <c r="G17" s="451">
        <v>0</v>
      </c>
      <c r="H17" s="348">
        <v>1</v>
      </c>
      <c r="I17" s="451">
        <v>0</v>
      </c>
      <c r="J17" s="348">
        <v>0</v>
      </c>
      <c r="K17" s="451">
        <v>0</v>
      </c>
      <c r="L17" s="348">
        <v>1</v>
      </c>
      <c r="M17" s="451">
        <v>0</v>
      </c>
      <c r="N17" s="348">
        <v>2</v>
      </c>
      <c r="O17" s="451">
        <v>0</v>
      </c>
      <c r="P17" s="348">
        <v>1</v>
      </c>
      <c r="Q17" s="451">
        <v>0</v>
      </c>
      <c r="R17" s="348">
        <v>0</v>
      </c>
      <c r="S17" s="451">
        <v>0</v>
      </c>
      <c r="T17" s="348">
        <v>1</v>
      </c>
      <c r="U17" s="452">
        <f>IF(G17&gt;0,1,0)+IF(I17&gt;0,1,0)+IF(K17&gt;0,1,0)+IF(M17&gt;0,1,0)+IF(O17&gt;0,1,0)+IF(Q17&gt;0,1,0)+IF(R17&gt;0,1,0)</f>
        <v>0</v>
      </c>
      <c r="V17" s="453">
        <f t="shared" si="0"/>
        <v>0</v>
      </c>
      <c r="W17" s="454">
        <f>IF(H17&gt;0,1,0)+IF(J17&gt;0,1,0)+IF(L17&gt;0,1,0)+IF(N17&gt;0,1,0)+IF(P17&gt;0,1,0)+IF(R17&gt;0,1,0)+IF(T17&gt;0,1,0)</f>
        <v>5</v>
      </c>
      <c r="X17" s="455">
        <f t="shared" si="2"/>
        <v>6</v>
      </c>
    </row>
    <row r="18" spans="1:24" ht="15">
      <c r="A18" s="440">
        <v>13</v>
      </c>
      <c r="B18" s="449" t="s">
        <v>115</v>
      </c>
      <c r="C18" s="450">
        <v>87</v>
      </c>
      <c r="D18" s="450">
        <v>2</v>
      </c>
      <c r="E18" s="449" t="s">
        <v>17</v>
      </c>
      <c r="F18" s="449" t="s">
        <v>17</v>
      </c>
      <c r="G18" s="451">
        <v>0</v>
      </c>
      <c r="H18" s="348">
        <v>1</v>
      </c>
      <c r="I18" s="451">
        <v>0</v>
      </c>
      <c r="J18" s="348">
        <v>0</v>
      </c>
      <c r="K18" s="451">
        <v>0</v>
      </c>
      <c r="L18" s="348">
        <v>1</v>
      </c>
      <c r="M18" s="451">
        <v>0</v>
      </c>
      <c r="N18" s="348">
        <v>1</v>
      </c>
      <c r="O18" s="451">
        <v>0</v>
      </c>
      <c r="P18" s="348">
        <v>1</v>
      </c>
      <c r="Q18" s="451">
        <v>0</v>
      </c>
      <c r="R18" s="348">
        <v>0</v>
      </c>
      <c r="S18" s="451">
        <v>0</v>
      </c>
      <c r="T18" s="348">
        <v>0</v>
      </c>
      <c r="U18" s="445">
        <f>IF(G18&gt;0,1,0)+IF(I18&gt;0,1,0)+IF(K18&gt;0,1,0)+IF(M18&gt;0,1,0)+IF(O18&gt;0,1,0)+IF(Q18&gt;0,1,0)+IF(R18&gt;0,1,0)</f>
        <v>0</v>
      </c>
      <c r="V18" s="446">
        <f t="shared" si="0"/>
        <v>0</v>
      </c>
      <c r="W18" s="447">
        <f>IF(H18&gt;0,1,0)+IF(J18&gt;0,1,0)+IF(L18&gt;0,1,0)+IF(N18&gt;0,1,0)+IF(P18&gt;0,1,0)+IF(R18&gt;0,1,0)+IF(T18&gt;0,1,0)</f>
        <v>4</v>
      </c>
      <c r="X18" s="448">
        <f t="shared" si="2"/>
        <v>4</v>
      </c>
    </row>
    <row r="19" spans="1:24" ht="15">
      <c r="A19" s="440">
        <v>14</v>
      </c>
      <c r="B19" s="449" t="s">
        <v>121</v>
      </c>
      <c r="C19" s="450">
        <v>95</v>
      </c>
      <c r="D19" s="450" t="s">
        <v>61</v>
      </c>
      <c r="E19" s="449" t="s">
        <v>17</v>
      </c>
      <c r="F19" s="449" t="s">
        <v>17</v>
      </c>
      <c r="G19" s="451">
        <v>0</v>
      </c>
      <c r="H19" s="348">
        <v>0</v>
      </c>
      <c r="I19" s="451">
        <v>0</v>
      </c>
      <c r="J19" s="348">
        <v>0</v>
      </c>
      <c r="K19" s="451">
        <v>0</v>
      </c>
      <c r="L19" s="348">
        <v>3</v>
      </c>
      <c r="M19" s="451">
        <v>0</v>
      </c>
      <c r="N19" s="348">
        <v>1</v>
      </c>
      <c r="O19" s="451">
        <v>0</v>
      </c>
      <c r="P19" s="348">
        <v>1</v>
      </c>
      <c r="Q19" s="451">
        <v>0</v>
      </c>
      <c r="R19" s="348">
        <v>0</v>
      </c>
      <c r="S19" s="451">
        <v>0</v>
      </c>
      <c r="T19" s="348">
        <v>0</v>
      </c>
      <c r="U19" s="452">
        <f>IF(G19&gt;0,1,0)+IF(I19&gt;0,1,0)+IF(K19&gt;0,1,0)+IF(M19&gt;0,1,0)+IF(O19&gt;0,1,0)+IF(Q19&gt;0,1,0)+IF(S19&gt;0,1,0)</f>
        <v>0</v>
      </c>
      <c r="V19" s="453">
        <f t="shared" si="0"/>
        <v>0</v>
      </c>
      <c r="W19" s="454">
        <f>IF(H19&gt;0,1,0)+IF(J19&gt;0,1,0)+IF(L19&gt;0,1,0)+IF(N19&gt;0,1,0)+IF(P19&gt;0,1,0)+IF(R19&gt;0,1,0)+IF(T19&gt;0,1,0)</f>
        <v>3</v>
      </c>
      <c r="X19" s="455">
        <f t="shared" si="2"/>
        <v>5</v>
      </c>
    </row>
    <row r="20" spans="1:24" ht="15">
      <c r="A20" s="440">
        <v>15</v>
      </c>
      <c r="B20" s="449" t="s">
        <v>119</v>
      </c>
      <c r="C20" s="450">
        <v>89</v>
      </c>
      <c r="D20" s="450">
        <v>3</v>
      </c>
      <c r="E20" s="449" t="s">
        <v>26</v>
      </c>
      <c r="F20" s="449" t="s">
        <v>26</v>
      </c>
      <c r="G20" s="451">
        <v>0</v>
      </c>
      <c r="H20" s="348">
        <v>0</v>
      </c>
      <c r="I20" s="451">
        <v>0</v>
      </c>
      <c r="J20" s="348">
        <v>0</v>
      </c>
      <c r="K20" s="451">
        <v>0</v>
      </c>
      <c r="L20" s="348">
        <v>0</v>
      </c>
      <c r="M20" s="451">
        <v>0</v>
      </c>
      <c r="N20" s="348">
        <v>2</v>
      </c>
      <c r="O20" s="451">
        <v>0</v>
      </c>
      <c r="P20" s="348">
        <v>2</v>
      </c>
      <c r="Q20" s="451">
        <v>0</v>
      </c>
      <c r="R20" s="348">
        <v>0</v>
      </c>
      <c r="S20" s="451">
        <v>0</v>
      </c>
      <c r="T20" s="348">
        <v>0</v>
      </c>
      <c r="U20" s="452">
        <f>IF(G20&gt;0,1,0)+IF(I20&gt;0,1,0)+IF(K20&gt;0,1,0)+IF(M20&gt;0,1,0)+IF(O20&gt;0,1,0)+IF(Q20&gt;0,1,0)+IF(R20&gt;0,1,0)</f>
        <v>0</v>
      </c>
      <c r="V20" s="453">
        <f t="shared" si="0"/>
        <v>0</v>
      </c>
      <c r="W20" s="454">
        <f>IF(H20&gt;0,1,0)+IF(J20&gt;0,1,0)+IF(L20&gt;0,1,0)+IF(N20&gt;0,1,0)+IF(P20&gt;0,1,0)+IF(R20&gt;0,1,0)+IF(T20&gt;0,1,0)</f>
        <v>2</v>
      </c>
      <c r="X20" s="455">
        <f t="shared" si="2"/>
        <v>4</v>
      </c>
    </row>
    <row r="21" spans="1:24" ht="15">
      <c r="A21" s="440">
        <v>16</v>
      </c>
      <c r="B21" s="458" t="s">
        <v>116</v>
      </c>
      <c r="C21" s="459">
        <v>93</v>
      </c>
      <c r="D21" s="459">
        <v>3</v>
      </c>
      <c r="E21" s="458" t="s">
        <v>26</v>
      </c>
      <c r="F21" s="460" t="s">
        <v>26</v>
      </c>
      <c r="G21" s="461">
        <v>0</v>
      </c>
      <c r="H21" s="377">
        <v>0</v>
      </c>
      <c r="I21" s="461">
        <v>0</v>
      </c>
      <c r="J21" s="377">
        <v>0</v>
      </c>
      <c r="K21" s="461">
        <v>0</v>
      </c>
      <c r="L21" s="377">
        <v>4</v>
      </c>
      <c r="M21" s="461">
        <v>0</v>
      </c>
      <c r="N21" s="377">
        <v>0</v>
      </c>
      <c r="O21" s="461">
        <v>0</v>
      </c>
      <c r="P21" s="377">
        <v>1</v>
      </c>
      <c r="Q21" s="461">
        <v>0</v>
      </c>
      <c r="R21" s="377">
        <v>0</v>
      </c>
      <c r="S21" s="461">
        <v>0</v>
      </c>
      <c r="T21" s="377">
        <v>0</v>
      </c>
      <c r="U21" s="462">
        <f>IF(G21&gt;0,1,0)+IF(I21&gt;0,1,0)+IF(K21&gt;0,1,0)+IF(M21&gt;0,1,0)+IF(O21&gt;0,1,0)+IF(Q21&gt;0,1,0)+IF(R21&gt;0,1,0)</f>
        <v>0</v>
      </c>
      <c r="V21" s="463">
        <f t="shared" si="0"/>
        <v>0</v>
      </c>
      <c r="W21" s="464">
        <f>IF(H21&gt;0,1,0)+IF(J21&gt;0,1,0)+IF(L21&gt;0,1,0)+IF(N21&gt;0,1,0)+IF(P21&gt;0,1,0)+IF(R21&gt;0,1,0)+IF(T21&gt;0,1,0)</f>
        <v>2</v>
      </c>
      <c r="X21" s="465">
        <f t="shared" si="2"/>
        <v>5</v>
      </c>
    </row>
    <row r="22" spans="1:25" ht="12.75">
      <c r="A22" s="466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333"/>
      <c r="W22" s="91"/>
      <c r="X22" s="333"/>
      <c r="Y22" s="91"/>
    </row>
    <row r="23" spans="1:25" ht="12.75">
      <c r="A23" s="90" t="s">
        <v>131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333"/>
      <c r="W23" s="91"/>
      <c r="X23" s="333"/>
      <c r="Y23" s="91"/>
    </row>
    <row r="24" spans="1:25" ht="12.75">
      <c r="A24" s="90" t="s">
        <v>86</v>
      </c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333"/>
      <c r="W24" s="91"/>
      <c r="X24" s="333"/>
      <c r="Y24" s="91"/>
    </row>
  </sheetData>
  <sheetProtection selectLockedCells="1" selectUnlockedCells="1"/>
  <mergeCells count="2">
    <mergeCell ref="U5:V5"/>
    <mergeCell ref="W5:X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oleg</cp:lastModifiedBy>
  <dcterms:modified xsi:type="dcterms:W3CDTF">2012-05-25T04:20:57Z</dcterms:modified>
  <cp:category/>
  <cp:version/>
  <cp:contentType/>
  <cp:contentStatus/>
</cp:coreProperties>
</file>