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9210" activeTab="5"/>
  </bookViews>
  <sheets>
    <sheet name="Итог муж." sheetId="1" r:id="rId1"/>
    <sheet name="Итог жен." sheetId="2" r:id="rId2"/>
    <sheet name="Итог юноши 93-94" sheetId="3" r:id="rId3"/>
    <sheet name="Итог мл. девуш." sheetId="4" r:id="rId4"/>
    <sheet name="мал97" sheetId="5" r:id="rId5"/>
    <sheet name="Итог мал.95-96" sheetId="6" r:id="rId6"/>
    <sheet name="Итог дев." sheetId="7" r:id="rId7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<sst xmlns="http://schemas.openxmlformats.org/spreadsheetml/2006/main" count="1107" uniqueCount="190">
  <si>
    <t>Протокол результатов</t>
  </si>
  <si>
    <t>Место</t>
  </si>
  <si>
    <t>Фамилия имя</t>
  </si>
  <si>
    <t>Команда</t>
  </si>
  <si>
    <t>ГР</t>
  </si>
  <si>
    <t>Разряд</t>
  </si>
  <si>
    <t>Сумма</t>
  </si>
  <si>
    <t>Квалификация</t>
  </si>
  <si>
    <t>1/4 фин.</t>
  </si>
  <si>
    <t>1/2 фин.</t>
  </si>
  <si>
    <t>Финал</t>
  </si>
  <si>
    <t>Баллы</t>
  </si>
  <si>
    <t>Тр. 1</t>
  </si>
  <si>
    <t>Тр. 2</t>
  </si>
  <si>
    <t>Вып. разряд</t>
  </si>
  <si>
    <t>Гл. судья</t>
  </si>
  <si>
    <t>Гл. секретарь</t>
  </si>
  <si>
    <t>Рег.№</t>
  </si>
  <si>
    <t>Зам. Гл. судьи по виду:</t>
  </si>
  <si>
    <t>Стартовый протокол</t>
  </si>
  <si>
    <t>мужчины-скорость</t>
  </si>
  <si>
    <t>1/4 финала</t>
  </si>
  <si>
    <t>1забег</t>
  </si>
  <si>
    <t>2забег</t>
  </si>
  <si>
    <t>3забег</t>
  </si>
  <si>
    <t>4забег</t>
  </si>
  <si>
    <t>1/2финала</t>
  </si>
  <si>
    <t>Гл.судья</t>
  </si>
  <si>
    <t>1/2 финала</t>
  </si>
  <si>
    <t>3-4 место</t>
  </si>
  <si>
    <t>финал</t>
  </si>
  <si>
    <t>Гл.секретарь</t>
  </si>
  <si>
    <t>Финалы</t>
  </si>
  <si>
    <t>1 забег</t>
  </si>
  <si>
    <t>2 забег</t>
  </si>
  <si>
    <t>3 забег</t>
  </si>
  <si>
    <t>4 забег</t>
  </si>
  <si>
    <t>1/4финала</t>
  </si>
  <si>
    <t>3-4место</t>
  </si>
  <si>
    <t>21.12. 2008 г.</t>
  </si>
  <si>
    <t>Тр.1</t>
  </si>
  <si>
    <t>Тр.2</t>
  </si>
  <si>
    <t>Гл.секретарь _____________________Смирнов А.В.</t>
  </si>
  <si>
    <t>Гайнеев В.А.(Всероссийская категория)</t>
  </si>
  <si>
    <t>Смирнов А.В. (1-я категория)</t>
  </si>
  <si>
    <t>1/4фин.</t>
  </si>
  <si>
    <t>Тр1</t>
  </si>
  <si>
    <t>Тр2</t>
  </si>
  <si>
    <t>финалы</t>
  </si>
  <si>
    <t>Гл.судья        ___________________  Гайнеев В.А. (Всероссийская категория)</t>
  </si>
  <si>
    <t>_______________________</t>
  </si>
  <si>
    <t>_____________</t>
  </si>
  <si>
    <t>_______________</t>
  </si>
  <si>
    <t>Кубок Дальневосточного Федерального округа по спортивному скалолазанию 2009г.</t>
  </si>
  <si>
    <t>1 этап</t>
  </si>
  <si>
    <t>15.02. 2009 г.</t>
  </si>
  <si>
    <t>Время :</t>
  </si>
  <si>
    <t>т1</t>
  </si>
  <si>
    <t>т2</t>
  </si>
  <si>
    <t>сумма</t>
  </si>
  <si>
    <t>г.Владивосток</t>
  </si>
  <si>
    <t>Смирнов А.В.</t>
  </si>
  <si>
    <t>Время:</t>
  </si>
  <si>
    <t>_________________</t>
  </si>
  <si>
    <t xml:space="preserve"> Стартовый протокол</t>
  </si>
  <si>
    <t>с</t>
  </si>
  <si>
    <t xml:space="preserve">Смирнов А.В. </t>
  </si>
  <si>
    <t>пред</t>
  </si>
  <si>
    <t>15.02. 2009г.</t>
  </si>
  <si>
    <t xml:space="preserve">Стартовый протокол </t>
  </si>
  <si>
    <t xml:space="preserve">  Стартовый протокол </t>
  </si>
  <si>
    <t>3-4 места</t>
  </si>
  <si>
    <t>______________</t>
  </si>
  <si>
    <r>
      <t>Подростки девочки 1995г.р и младше.</t>
    </r>
    <r>
      <rPr>
        <b/>
        <sz val="14"/>
        <rFont val="Times New Roman"/>
        <family val="1"/>
      </rPr>
      <t>-Скорость-</t>
    </r>
    <r>
      <rPr>
        <sz val="14"/>
        <rFont val="Times New Roman"/>
        <family val="1"/>
      </rPr>
      <t>квалификация</t>
    </r>
  </si>
  <si>
    <t>Подростки девочки 1995г.р.и младше-Скорость</t>
  </si>
  <si>
    <t>________________</t>
  </si>
  <si>
    <t>15.02. 2008 г.</t>
  </si>
  <si>
    <t>Кубок Дальневосточного Федерального округа по спортивному скалолазанию 2008г.</t>
  </si>
  <si>
    <t>Подростки мальчики  1995-1996г.р -Скорость</t>
  </si>
  <si>
    <t>Самсоненко Михаил</t>
  </si>
  <si>
    <t>Хабаровск</t>
  </si>
  <si>
    <t xml:space="preserve">Кычаков Евгений </t>
  </si>
  <si>
    <t>Завьялов Владислав</t>
  </si>
  <si>
    <t>Комсомольск</t>
  </si>
  <si>
    <t>1ю.</t>
  </si>
  <si>
    <t>Ищенко Александр</t>
  </si>
  <si>
    <t>Владивосток</t>
  </si>
  <si>
    <t>б/р</t>
  </si>
  <si>
    <t>Вилюс Павел</t>
  </si>
  <si>
    <t>Кечинов Василий</t>
  </si>
  <si>
    <t>Арсеньев</t>
  </si>
  <si>
    <t>КМС</t>
  </si>
  <si>
    <t>Сухинин Сергей</t>
  </si>
  <si>
    <t>Баев Алексей</t>
  </si>
  <si>
    <t>Модин Евгений</t>
  </si>
  <si>
    <t>Пузырников Виталий</t>
  </si>
  <si>
    <t>Малик Владимир</t>
  </si>
  <si>
    <t>Стороженко Андрей</t>
  </si>
  <si>
    <t>Гнипель Александр</t>
  </si>
  <si>
    <t>Волгарев Павел</t>
  </si>
  <si>
    <t>Карасевич Сергей</t>
  </si>
  <si>
    <t>Ващан Максим</t>
  </si>
  <si>
    <t>Лопатина Евгения</t>
  </si>
  <si>
    <t>Сидрик Анастасия</t>
  </si>
  <si>
    <t>Б.Камень</t>
  </si>
  <si>
    <t>Гуненкова Анна</t>
  </si>
  <si>
    <t>Сергиевская Дарья</t>
  </si>
  <si>
    <t>Смыслова Мария</t>
  </si>
  <si>
    <t>2ю.</t>
  </si>
  <si>
    <t>Волгарева Евгения</t>
  </si>
  <si>
    <t>Бейрахович Евгения</t>
  </si>
  <si>
    <t>Находка</t>
  </si>
  <si>
    <t>Лещенко Наталья</t>
  </si>
  <si>
    <t>Шаповаленко Екатерина</t>
  </si>
  <si>
    <t>Пятышина Анастасия</t>
  </si>
  <si>
    <t>Волкова Екатерина</t>
  </si>
  <si>
    <t>Топтун Виктория</t>
  </si>
  <si>
    <t>Журов Виктор</t>
  </si>
  <si>
    <t>2ю</t>
  </si>
  <si>
    <t>Гуц Максим</t>
  </si>
  <si>
    <t>Ленкин Влад</t>
  </si>
  <si>
    <t>1ю</t>
  </si>
  <si>
    <t>Грюнберг Кирилл</t>
  </si>
  <si>
    <t>Симкин Степан</t>
  </si>
  <si>
    <t>3ю</t>
  </si>
  <si>
    <t>Панков Максим</t>
  </si>
  <si>
    <t>Норкин Родион</t>
  </si>
  <si>
    <t>Адзянов Сергей    </t>
  </si>
  <si>
    <t>б/р.</t>
  </si>
  <si>
    <t>Волынец Аркадий</t>
  </si>
  <si>
    <t>Голенко Павел</t>
  </si>
  <si>
    <t>Лещенко Евгений</t>
  </si>
  <si>
    <t>1 юн.</t>
  </si>
  <si>
    <t>Ченцов Илья</t>
  </si>
  <si>
    <t>Шилов Александр</t>
  </si>
  <si>
    <t>Антоненко Владимир</t>
  </si>
  <si>
    <t>Ст.девушки-скорость</t>
  </si>
  <si>
    <t>Мл.юноши1993-1994г.р.-скорость</t>
  </si>
  <si>
    <t>мл.девушки 1994г.р. И младше -скорость</t>
  </si>
  <si>
    <t>Жевтун Елизавета  </t>
  </si>
  <si>
    <t>Тыванюк Марина    </t>
  </si>
  <si>
    <t>Шкрябина Ирина</t>
  </si>
  <si>
    <t>Аргутина Вера</t>
  </si>
  <si>
    <t>Егорова Полина</t>
  </si>
  <si>
    <t>Прохорова Вероника</t>
  </si>
  <si>
    <t>Егорова Даша</t>
  </si>
  <si>
    <t>Чайка Дарья</t>
  </si>
  <si>
    <t>Подростки мальчики 1997г.р.и младше-Скорость</t>
  </si>
  <si>
    <t>Шадрин Сергей</t>
  </si>
  <si>
    <t>б\р</t>
  </si>
  <si>
    <t>Гончаров Герман</t>
  </si>
  <si>
    <t>Простяков Александр</t>
  </si>
  <si>
    <t>Симонов Александр</t>
  </si>
  <si>
    <t>Норкин Сергей</t>
  </si>
  <si>
    <t>Марков Роман</t>
  </si>
  <si>
    <t>3 юн.</t>
  </si>
  <si>
    <t>Васильев Гордей</t>
  </si>
  <si>
    <t>Коропов Саша</t>
  </si>
  <si>
    <t>Поляков Федор</t>
  </si>
  <si>
    <t>Тыртышников Андрей</t>
  </si>
  <si>
    <t>Кадоркин Костя</t>
  </si>
  <si>
    <t>Климочкин Никита</t>
  </si>
  <si>
    <t>Козлов Михаил</t>
  </si>
  <si>
    <t>3ю.</t>
  </si>
  <si>
    <t>Шмидт Кирилл</t>
  </si>
  <si>
    <t>Демидов Олег</t>
  </si>
  <si>
    <t>Тыртышников Дмитрий</t>
  </si>
  <si>
    <t>Лепахин Женя</t>
  </si>
  <si>
    <t>Мельников Алексей</t>
  </si>
  <si>
    <t>Опарин Иван</t>
  </si>
  <si>
    <t>Махнач Александр</t>
  </si>
  <si>
    <t>Замараев Евгений</t>
  </si>
  <si>
    <t>срыв</t>
  </si>
  <si>
    <t>снят</t>
  </si>
  <si>
    <t>Фролов Юрий</t>
  </si>
  <si>
    <t>неявка</t>
  </si>
  <si>
    <t xml:space="preserve">  Итоговый протокол </t>
  </si>
  <si>
    <t xml:space="preserve">Итоговый протокол </t>
  </si>
  <si>
    <t>Итоговый протокол</t>
  </si>
  <si>
    <t>снятие</t>
  </si>
  <si>
    <r>
      <t xml:space="preserve">Подростки мальчики  1995-1996 г.р. </t>
    </r>
    <r>
      <rPr>
        <b/>
        <sz val="14"/>
        <rFont val="Times New Roman"/>
        <family val="1"/>
      </rPr>
      <t>- Скорость</t>
    </r>
  </si>
  <si>
    <r>
      <t>Мл.юноши 1993-1994г.р.</t>
    </r>
    <r>
      <rPr>
        <b/>
        <sz val="14"/>
        <rFont val="Times New Roman"/>
        <family val="1"/>
      </rPr>
      <t>-Скорость</t>
    </r>
  </si>
  <si>
    <r>
      <t>Ст.девушки</t>
    </r>
    <r>
      <rPr>
        <b/>
        <sz val="14"/>
        <rFont val="Times New Roman"/>
        <family val="1"/>
      </rPr>
      <t>-Скорость</t>
    </r>
  </si>
  <si>
    <r>
      <t>Мужчины</t>
    </r>
    <r>
      <rPr>
        <b/>
        <sz val="14"/>
        <rFont val="Times New Roman"/>
        <family val="1"/>
      </rPr>
      <t>-Скорость</t>
    </r>
  </si>
  <si>
    <t>Мл.девушки 1994 г.р. и младше - скорость</t>
  </si>
  <si>
    <r>
      <t xml:space="preserve">подростки мальчики 1997г. и младше. </t>
    </r>
    <r>
      <rPr>
        <b/>
        <sz val="14"/>
        <rFont val="Times New Roman"/>
        <family val="1"/>
      </rPr>
      <t>- Скорость</t>
    </r>
  </si>
  <si>
    <t>кмс</t>
  </si>
  <si>
    <t>1Ю</t>
  </si>
  <si>
    <t>2Ю</t>
  </si>
  <si>
    <t>3Ю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</si>
</sst>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:ss.00"/>
  </numFmts>
  <fonts count="46">
    <font>
      <sz val="10"/>
      <name val="Arial Cyr"/>
      <family val="0"/>
    </font>
    <font>
      <sz val="10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16"/>
      <name val="Arial Cyr"/>
      <family val="0"/>
    </font>
    <font>
      <b/>
      <sz val="10"/>
      <color indexed="8"/>
      <name val="Calibri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color indexed="8"/>
      <name val="Arial Cyr"/>
      <family val="0"/>
    </font>
    <font>
      <sz val="12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1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1" fillId="0" borderId="10" xfId="53" applyBorder="1" applyAlignment="1">
      <alignment horizontal="center"/>
      <protection/>
    </xf>
    <xf numFmtId="0" fontId="1" fillId="0" borderId="0" xfId="53" applyAlignment="1">
      <alignment/>
      <protection/>
    </xf>
    <xf numFmtId="0" fontId="3" fillId="0" borderId="0" xfId="53" applyFont="1" applyBorder="1" applyAlignment="1">
      <alignment vertical="top"/>
      <protection/>
    </xf>
    <xf numFmtId="0" fontId="1" fillId="0" borderId="10" xfId="53" applyBorder="1" applyAlignment="1">
      <alignment/>
      <protection/>
    </xf>
    <xf numFmtId="0" fontId="5" fillId="0" borderId="0" xfId="53" applyFont="1" applyAlignment="1">
      <alignment/>
      <protection/>
    </xf>
    <xf numFmtId="0" fontId="5" fillId="0" borderId="0" xfId="53" applyFont="1" applyBorder="1" applyAlignment="1">
      <alignment/>
      <protection/>
    </xf>
    <xf numFmtId="0" fontId="3" fillId="0" borderId="0" xfId="53" applyFont="1" applyBorder="1" applyAlignment="1">
      <alignment horizontal="center" vertical="top"/>
      <protection/>
    </xf>
    <xf numFmtId="0" fontId="1" fillId="0" borderId="0" xfId="53" applyBorder="1" applyAlignment="1">
      <alignment/>
      <protection/>
    </xf>
    <xf numFmtId="0" fontId="1" fillId="0" borderId="0" xfId="53" applyBorder="1" applyAlignment="1">
      <alignment horizontal="center"/>
      <protection/>
    </xf>
    <xf numFmtId="0" fontId="5" fillId="0" borderId="0" xfId="53" applyFont="1" applyBorder="1" applyAlignment="1">
      <alignment vertical="top"/>
      <protection/>
    </xf>
    <xf numFmtId="0" fontId="5" fillId="0" borderId="0" xfId="53" applyFont="1" applyBorder="1" applyAlignment="1">
      <alignment horizontal="center" vertical="top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1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0" xfId="53" applyFont="1" applyBorder="1" applyAlignment="1">
      <alignment vertical="top"/>
      <protection/>
    </xf>
    <xf numFmtId="0" fontId="2" fillId="0" borderId="0" xfId="53" applyFont="1" applyBorder="1" applyAlignment="1">
      <alignment vertical="top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0" fillId="0" borderId="0" xfId="53" applyFont="1" applyBorder="1" applyAlignment="1">
      <alignment horizontal="center" vertical="top"/>
      <protection/>
    </xf>
    <xf numFmtId="0" fontId="30" fillId="0" borderId="0" xfId="53" applyFont="1" applyBorder="1" applyAlignment="1">
      <alignment vertical="top"/>
      <protection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27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8" fillId="0" borderId="12" xfId="53" applyFont="1" applyBorder="1" applyAlignment="1">
      <alignment horizontal="center"/>
      <protection/>
    </xf>
    <xf numFmtId="0" fontId="2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53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8" fillId="0" borderId="0" xfId="53" applyFont="1" applyBorder="1" applyAlignment="1">
      <alignment/>
      <protection/>
    </xf>
    <xf numFmtId="0" fontId="4" fillId="0" borderId="0" xfId="53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53" applyAlignment="1">
      <alignment horizontal="center"/>
      <protection/>
    </xf>
    <xf numFmtId="0" fontId="0" fillId="0" borderId="0" xfId="0" applyFill="1" applyBorder="1" applyAlignment="1">
      <alignment horizontal="right"/>
    </xf>
    <xf numFmtId="0" fontId="1" fillId="0" borderId="0" xfId="53" applyFont="1" applyBorder="1" applyAlignment="1">
      <alignment horizontal="center"/>
      <protection/>
    </xf>
    <xf numFmtId="0" fontId="28" fillId="0" borderId="0" xfId="53" applyFont="1" applyBorder="1" applyAlignment="1">
      <alignment horizontal="center"/>
      <protection/>
    </xf>
    <xf numFmtId="0" fontId="32" fillId="0" borderId="0" xfId="54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28" fillId="0" borderId="0" xfId="53" applyFont="1" applyBorder="1" applyAlignment="1">
      <alignment horizontal="left" vertical="top"/>
      <protection/>
    </xf>
    <xf numFmtId="0" fontId="28" fillId="0" borderId="0" xfId="53" applyFont="1" applyAlignment="1">
      <alignment/>
      <protection/>
    </xf>
    <xf numFmtId="0" fontId="26" fillId="0" borderId="14" xfId="0" applyFont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4" fillId="0" borderId="11" xfId="53" applyFont="1" applyBorder="1" applyAlignment="1">
      <alignment horizontal="center"/>
      <protection/>
    </xf>
    <xf numFmtId="0" fontId="35" fillId="0" borderId="14" xfId="53" applyFont="1" applyBorder="1" applyAlignment="1">
      <alignment horizontal="center"/>
      <protection/>
    </xf>
    <xf numFmtId="0" fontId="26" fillId="0" borderId="13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5" xfId="53" applyFont="1" applyBorder="1" applyAlignment="1">
      <alignment horizontal="center"/>
      <protection/>
    </xf>
    <xf numFmtId="0" fontId="34" fillId="0" borderId="10" xfId="53" applyFont="1" applyBorder="1" applyAlignment="1">
      <alignment horizontal="center"/>
      <protection/>
    </xf>
    <xf numFmtId="0" fontId="35" fillId="0" borderId="13" xfId="53" applyFont="1" applyBorder="1" applyAlignment="1">
      <alignment horizontal="center"/>
      <protection/>
    </xf>
    <xf numFmtId="0" fontId="34" fillId="24" borderId="10" xfId="53" applyFont="1" applyFill="1" applyBorder="1" applyAlignment="1">
      <alignment horizontal="center"/>
      <protection/>
    </xf>
    <xf numFmtId="0" fontId="34" fillId="0" borderId="12" xfId="53" applyFont="1" applyBorder="1" applyAlignment="1">
      <alignment horizontal="center"/>
      <protection/>
    </xf>
    <xf numFmtId="0" fontId="35" fillId="0" borderId="10" xfId="53" applyFont="1" applyBorder="1" applyAlignment="1">
      <alignment horizontal="center"/>
      <protection/>
    </xf>
    <xf numFmtId="0" fontId="33" fillId="0" borderId="10" xfId="0" applyFont="1" applyFill="1" applyBorder="1" applyAlignment="1">
      <alignment horizontal="left"/>
    </xf>
    <xf numFmtId="0" fontId="34" fillId="0" borderId="13" xfId="53" applyFont="1" applyBorder="1" applyAlignment="1">
      <alignment horizontal="center"/>
      <protection/>
    </xf>
    <xf numFmtId="0" fontId="33" fillId="0" borderId="12" xfId="0" applyFont="1" applyFill="1" applyBorder="1" applyAlignment="1">
      <alignment/>
    </xf>
    <xf numFmtId="0" fontId="33" fillId="0" borderId="12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34" fillId="0" borderId="10" xfId="53" applyFont="1" applyBorder="1" applyAlignment="1">
      <alignment/>
      <protection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34" fillId="0" borderId="17" xfId="53" applyFont="1" applyBorder="1" applyAlignment="1">
      <alignment horizontal="center"/>
      <protection/>
    </xf>
    <xf numFmtId="0" fontId="26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4" fillId="0" borderId="0" xfId="53" applyFont="1" applyBorder="1" applyAlignment="1">
      <alignment horizontal="center"/>
      <protection/>
    </xf>
    <xf numFmtId="0" fontId="34" fillId="0" borderId="0" xfId="53" applyFont="1" applyBorder="1" applyAlignment="1">
      <alignment/>
      <protection/>
    </xf>
    <xf numFmtId="0" fontId="35" fillId="0" borderId="0" xfId="53" applyFont="1" applyBorder="1" applyAlignment="1">
      <alignment horizontal="center"/>
      <protection/>
    </xf>
    <xf numFmtId="0" fontId="28" fillId="0" borderId="18" xfId="53" applyFont="1" applyBorder="1" applyAlignment="1">
      <alignment horizontal="center"/>
      <protection/>
    </xf>
    <xf numFmtId="0" fontId="35" fillId="0" borderId="10" xfId="53" applyFont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0" fontId="34" fillId="0" borderId="10" xfId="53" applyFont="1" applyBorder="1" applyAlignment="1">
      <alignment horizontal="center"/>
      <protection/>
    </xf>
    <xf numFmtId="0" fontId="33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53" applyFont="1" applyBorder="1" applyAlignment="1">
      <alignment/>
      <protection/>
    </xf>
    <xf numFmtId="0" fontId="35" fillId="0" borderId="0" xfId="0" applyFont="1" applyFill="1" applyBorder="1" applyAlignment="1">
      <alignment/>
    </xf>
    <xf numFmtId="0" fontId="35" fillId="0" borderId="0" xfId="53" applyFont="1" applyBorder="1" applyAlignment="1">
      <alignment horizontal="left" vertical="top"/>
      <protection/>
    </xf>
    <xf numFmtId="20" fontId="30" fillId="0" borderId="0" xfId="53" applyNumberFormat="1" applyFont="1" applyBorder="1" applyAlignment="1">
      <alignment vertical="top"/>
      <protection/>
    </xf>
    <xf numFmtId="0" fontId="27" fillId="0" borderId="0" xfId="0" applyFont="1" applyBorder="1" applyAlignment="1">
      <alignment/>
    </xf>
    <xf numFmtId="0" fontId="35" fillId="0" borderId="18" xfId="53" applyFont="1" applyBorder="1" applyAlignment="1">
      <alignment horizontal="center"/>
      <protection/>
    </xf>
    <xf numFmtId="0" fontId="35" fillId="0" borderId="12" xfId="53" applyFont="1" applyBorder="1" applyAlignment="1">
      <alignment horizontal="center"/>
      <protection/>
    </xf>
    <xf numFmtId="0" fontId="33" fillId="0" borderId="11" xfId="0" applyFont="1" applyBorder="1" applyAlignment="1">
      <alignment/>
    </xf>
    <xf numFmtId="0" fontId="33" fillId="0" borderId="10" xfId="0" applyFont="1" applyBorder="1" applyAlignment="1">
      <alignment/>
    </xf>
    <xf numFmtId="0" fontId="35" fillId="0" borderId="11" xfId="53" applyFont="1" applyBorder="1" applyAlignment="1">
      <alignment horizontal="center"/>
      <protection/>
    </xf>
    <xf numFmtId="0" fontId="35" fillId="0" borderId="16" xfId="53" applyFont="1" applyBorder="1" applyAlignment="1">
      <alignment horizontal="center"/>
      <protection/>
    </xf>
    <xf numFmtId="0" fontId="33" fillId="0" borderId="12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 vertical="top" wrapText="1"/>
    </xf>
    <xf numFmtId="0" fontId="34" fillId="0" borderId="11" xfId="53" applyFont="1" applyFill="1" applyBorder="1" applyAlignment="1">
      <alignment horizontal="center"/>
      <protection/>
    </xf>
    <xf numFmtId="0" fontId="35" fillId="0" borderId="14" xfId="53" applyFont="1" applyFill="1" applyBorder="1" applyAlignment="1">
      <alignment horizontal="center"/>
      <protection/>
    </xf>
    <xf numFmtId="0" fontId="34" fillId="0" borderId="10" xfId="53" applyFont="1" applyFill="1" applyBorder="1" applyAlignment="1">
      <alignment horizontal="center"/>
      <protection/>
    </xf>
    <xf numFmtId="0" fontId="35" fillId="0" borderId="13" xfId="53" applyFont="1" applyFill="1" applyBorder="1" applyAlignment="1">
      <alignment horizontal="center"/>
      <protection/>
    </xf>
    <xf numFmtId="0" fontId="35" fillId="0" borderId="10" xfId="53" applyFont="1" applyFill="1" applyBorder="1" applyAlignment="1">
      <alignment horizontal="center"/>
      <protection/>
    </xf>
    <xf numFmtId="0" fontId="35" fillId="0" borderId="11" xfId="53" applyFont="1" applyFill="1" applyBorder="1" applyAlignment="1">
      <alignment horizontal="center"/>
      <protection/>
    </xf>
    <xf numFmtId="0" fontId="34" fillId="0" borderId="13" xfId="53" applyFont="1" applyFill="1" applyBorder="1" applyAlignment="1">
      <alignment horizontal="center"/>
      <protection/>
    </xf>
    <xf numFmtId="0" fontId="35" fillId="0" borderId="19" xfId="53" applyFont="1" applyFill="1" applyBorder="1" applyAlignment="1">
      <alignment horizontal="center"/>
      <protection/>
    </xf>
    <xf numFmtId="0" fontId="34" fillId="0" borderId="15" xfId="53" applyFont="1" applyFill="1" applyBorder="1" applyAlignment="1">
      <alignment horizontal="center"/>
      <protection/>
    </xf>
    <xf numFmtId="0" fontId="34" fillId="0" borderId="10" xfId="53" applyFont="1" applyFill="1" applyBorder="1" applyAlignment="1">
      <alignment/>
      <protection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35" fillId="0" borderId="20" xfId="53" applyFont="1" applyBorder="1" applyAlignment="1">
      <alignment horizontal="center"/>
      <protection/>
    </xf>
    <xf numFmtId="168" fontId="0" fillId="0" borderId="10" xfId="0" applyNumberFormat="1" applyBorder="1" applyAlignment="1">
      <alignment/>
    </xf>
    <xf numFmtId="0" fontId="33" fillId="0" borderId="21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0" borderId="11" xfId="0" applyFont="1" applyBorder="1" applyAlignment="1">
      <alignment horizontal="center"/>
    </xf>
    <xf numFmtId="0" fontId="35" fillId="0" borderId="0" xfId="53" applyFont="1" applyBorder="1" applyAlignment="1">
      <alignment horizontal="center"/>
      <protection/>
    </xf>
    <xf numFmtId="20" fontId="26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20" fontId="27" fillId="0" borderId="0" xfId="0" applyNumberFormat="1" applyFont="1" applyAlignment="1">
      <alignment/>
    </xf>
    <xf numFmtId="0" fontId="35" fillId="0" borderId="22" xfId="53" applyFont="1" applyBorder="1" applyAlignment="1">
      <alignment horizontal="center"/>
      <protection/>
    </xf>
    <xf numFmtId="0" fontId="34" fillId="0" borderId="11" xfId="53" applyFont="1" applyBorder="1" applyAlignment="1">
      <alignment horizontal="center"/>
      <protection/>
    </xf>
    <xf numFmtId="0" fontId="35" fillId="0" borderId="11" xfId="53" applyFont="1" applyBorder="1" applyAlignment="1">
      <alignment horizontal="center" wrapText="1"/>
      <protection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9" xfId="0" applyFont="1" applyFill="1" applyBorder="1" applyAlignment="1">
      <alignment/>
    </xf>
    <xf numFmtId="0" fontId="33" fillId="0" borderId="19" xfId="0" applyFont="1" applyFill="1" applyBorder="1" applyAlignment="1">
      <alignment horizontal="center"/>
    </xf>
    <xf numFmtId="0" fontId="35" fillId="0" borderId="11" xfId="53" applyFont="1" applyBorder="1" applyAlignment="1">
      <alignment horizontal="center"/>
      <protection/>
    </xf>
    <xf numFmtId="0" fontId="35" fillId="0" borderId="0" xfId="53" applyFont="1" applyBorder="1" applyAlignment="1">
      <alignment/>
      <protection/>
    </xf>
    <xf numFmtId="20" fontId="26" fillId="0" borderId="0" xfId="0" applyNumberFormat="1" applyFont="1" applyAlignment="1">
      <alignment horizontal="right"/>
    </xf>
    <xf numFmtId="0" fontId="30" fillId="0" borderId="0" xfId="53" applyFont="1" applyBorder="1" applyAlignment="1">
      <alignment/>
      <protection/>
    </xf>
    <xf numFmtId="0" fontId="26" fillId="0" borderId="0" xfId="53" applyFont="1" applyBorder="1" applyAlignment="1">
      <alignment/>
      <protection/>
    </xf>
    <xf numFmtId="0" fontId="35" fillId="0" borderId="22" xfId="53" applyFont="1" applyBorder="1" applyAlignment="1">
      <alignment horizontal="center"/>
      <protection/>
    </xf>
    <xf numFmtId="0" fontId="34" fillId="0" borderId="11" xfId="53" applyFont="1" applyBorder="1" applyAlignment="1">
      <alignment horizontal="center" wrapText="1"/>
      <protection/>
    </xf>
    <xf numFmtId="0" fontId="34" fillId="0" borderId="11" xfId="53" applyFont="1" applyBorder="1" applyAlignment="1">
      <alignment/>
      <protection/>
    </xf>
    <xf numFmtId="0" fontId="26" fillId="0" borderId="0" xfId="53" applyFont="1" applyBorder="1" applyAlignment="1">
      <alignment vertical="top"/>
      <protection/>
    </xf>
    <xf numFmtId="20" fontId="26" fillId="0" borderId="0" xfId="53" applyNumberFormat="1" applyFont="1" applyBorder="1" applyAlignment="1">
      <alignment vertical="top"/>
      <protection/>
    </xf>
    <xf numFmtId="0" fontId="34" fillId="0" borderId="0" xfId="0" applyFont="1" applyBorder="1" applyAlignment="1">
      <alignment horizontal="center"/>
    </xf>
    <xf numFmtId="0" fontId="34" fillId="0" borderId="21" xfId="53" applyFont="1" applyBorder="1" applyAlignment="1">
      <alignment horizontal="center"/>
      <protection/>
    </xf>
    <xf numFmtId="0" fontId="35" fillId="0" borderId="23" xfId="53" applyFont="1" applyBorder="1" applyAlignment="1">
      <alignment horizontal="center"/>
      <protection/>
    </xf>
    <xf numFmtId="0" fontId="32" fillId="0" borderId="10" xfId="54" applyFont="1" applyFill="1" applyBorder="1" applyAlignment="1">
      <alignment horizontal="center"/>
      <protection/>
    </xf>
    <xf numFmtId="0" fontId="35" fillId="0" borderId="0" xfId="0" applyFont="1" applyBorder="1" applyAlignment="1">
      <alignment/>
    </xf>
    <xf numFmtId="0" fontId="35" fillId="0" borderId="0" xfId="53" applyFont="1" applyBorder="1" applyAlignment="1">
      <alignment vertical="top"/>
      <protection/>
    </xf>
    <xf numFmtId="0" fontId="35" fillId="0" borderId="24" xfId="53" applyFont="1" applyBorder="1" applyAlignment="1">
      <alignment horizontal="center"/>
      <protection/>
    </xf>
    <xf numFmtId="0" fontId="5" fillId="0" borderId="12" xfId="0" applyFont="1" applyFill="1" applyBorder="1" applyAlignment="1">
      <alignment horizontal="left" vertical="top" wrapText="1"/>
    </xf>
    <xf numFmtId="168" fontId="0" fillId="0" borderId="25" xfId="0" applyNumberFormat="1" applyBorder="1" applyAlignment="1">
      <alignment/>
    </xf>
    <xf numFmtId="168" fontId="0" fillId="0" borderId="26" xfId="0" applyNumberFormat="1" applyBorder="1" applyAlignment="1">
      <alignment/>
    </xf>
    <xf numFmtId="0" fontId="27" fillId="0" borderId="0" xfId="53" applyFont="1" applyBorder="1" applyAlignment="1">
      <alignment horizontal="center" vertical="top"/>
      <protection/>
    </xf>
    <xf numFmtId="0" fontId="35" fillId="0" borderId="11" xfId="53" applyFont="1" applyFill="1" applyBorder="1" applyAlignment="1">
      <alignment horizontal="center" wrapText="1"/>
      <protection/>
    </xf>
    <xf numFmtId="168" fontId="0" fillId="0" borderId="16" xfId="0" applyNumberFormat="1" applyBorder="1" applyAlignment="1">
      <alignment/>
    </xf>
    <xf numFmtId="168" fontId="0" fillId="0" borderId="27" xfId="0" applyNumberFormat="1" applyBorder="1" applyAlignment="1">
      <alignment/>
    </xf>
    <xf numFmtId="0" fontId="26" fillId="0" borderId="12" xfId="0" applyFont="1" applyBorder="1" applyAlignment="1">
      <alignment horizontal="center"/>
    </xf>
    <xf numFmtId="0" fontId="31" fillId="0" borderId="0" xfId="0" applyFont="1" applyAlignment="1">
      <alignment/>
    </xf>
    <xf numFmtId="20" fontId="35" fillId="0" borderId="0" xfId="53" applyNumberFormat="1" applyFont="1" applyAlignment="1">
      <alignment/>
      <protection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1" fillId="0" borderId="10" xfId="53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1" fillId="0" borderId="0" xfId="53" applyBorder="1" applyAlignment="1">
      <alignment horizontal="left"/>
      <protection/>
    </xf>
    <xf numFmtId="0" fontId="28" fillId="0" borderId="20" xfId="53" applyFont="1" applyBorder="1" applyAlignment="1">
      <alignment horizontal="center"/>
      <protection/>
    </xf>
    <xf numFmtId="0" fontId="33" fillId="0" borderId="0" xfId="0" applyFont="1" applyAlignment="1">
      <alignment/>
    </xf>
    <xf numFmtId="20" fontId="35" fillId="0" borderId="0" xfId="53" applyNumberFormat="1" applyFont="1" applyBorder="1" applyAlignment="1">
      <alignment horizontal="right" vertical="top"/>
      <protection/>
    </xf>
    <xf numFmtId="0" fontId="33" fillId="0" borderId="10" xfId="0" applyFont="1" applyFill="1" applyBorder="1" applyAlignment="1">
      <alignment horizontal="left" vertical="top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7" fillId="0" borderId="10" xfId="54" applyFont="1" applyBorder="1">
      <alignment/>
      <protection/>
    </xf>
    <xf numFmtId="0" fontId="33" fillId="0" borderId="10" xfId="53" applyFont="1" applyBorder="1">
      <alignment/>
      <protection/>
    </xf>
    <xf numFmtId="0" fontId="33" fillId="0" borderId="10" xfId="53" applyFont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33" fillId="0" borderId="12" xfId="0" applyFont="1" applyFill="1" applyBorder="1" applyAlignment="1">
      <alignment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left" vertical="top"/>
    </xf>
    <xf numFmtId="0" fontId="38" fillId="0" borderId="10" xfId="54" applyFont="1" applyBorder="1">
      <alignment/>
      <protection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/>
    </xf>
    <xf numFmtId="0" fontId="33" fillId="0" borderId="19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horizontal="left" vertical="top" wrapText="1"/>
    </xf>
    <xf numFmtId="0" fontId="33" fillId="0" borderId="19" xfId="0" applyFont="1" applyFill="1" applyBorder="1" applyAlignment="1">
      <alignment horizontal="center" vertical="top" wrapText="1"/>
    </xf>
    <xf numFmtId="168" fontId="0" fillId="0" borderId="19" xfId="0" applyNumberFormat="1" applyBorder="1" applyAlignment="1">
      <alignment/>
    </xf>
    <xf numFmtId="168" fontId="0" fillId="0" borderId="19" xfId="0" applyNumberFormat="1" applyFill="1" applyBorder="1" applyAlignment="1">
      <alignment/>
    </xf>
    <xf numFmtId="1" fontId="33" fillId="0" borderId="10" xfId="0" applyNumberFormat="1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/>
    </xf>
    <xf numFmtId="1" fontId="33" fillId="0" borderId="10" xfId="0" applyNumberFormat="1" applyFont="1" applyFill="1" applyBorder="1" applyAlignment="1">
      <alignment horizontal="left" vertical="top"/>
    </xf>
    <xf numFmtId="1" fontId="33" fillId="0" borderId="10" xfId="0" applyNumberFormat="1" applyFont="1" applyFill="1" applyBorder="1" applyAlignment="1">
      <alignment vertical="top" wrapText="1"/>
    </xf>
    <xf numFmtId="1" fontId="33" fillId="0" borderId="10" xfId="0" applyNumberFormat="1" applyFont="1" applyFill="1" applyBorder="1" applyAlignment="1">
      <alignment horizontal="left" vertical="top" wrapText="1"/>
    </xf>
    <xf numFmtId="1" fontId="33" fillId="0" borderId="10" xfId="0" applyNumberFormat="1" applyFont="1" applyFill="1" applyBorder="1" applyAlignment="1">
      <alignment horizontal="center" vertical="top" wrapText="1"/>
    </xf>
    <xf numFmtId="1" fontId="33" fillId="0" borderId="12" xfId="0" applyNumberFormat="1" applyFont="1" applyFill="1" applyBorder="1" applyAlignment="1">
      <alignment horizontal="center"/>
    </xf>
    <xf numFmtId="1" fontId="33" fillId="0" borderId="12" xfId="0" applyNumberFormat="1" applyFont="1" applyFill="1" applyBorder="1" applyAlignment="1">
      <alignment vertical="top" wrapText="1"/>
    </xf>
    <xf numFmtId="1" fontId="33" fillId="0" borderId="12" xfId="0" applyNumberFormat="1" applyFont="1" applyFill="1" applyBorder="1" applyAlignment="1">
      <alignment horizontal="left" vertical="top" wrapText="1"/>
    </xf>
    <xf numFmtId="1" fontId="33" fillId="0" borderId="12" xfId="0" applyNumberFormat="1" applyFont="1" applyFill="1" applyBorder="1" applyAlignment="1">
      <alignment horizontal="center" vertical="top" wrapText="1"/>
    </xf>
    <xf numFmtId="1" fontId="33" fillId="0" borderId="11" xfId="0" applyNumberFormat="1" applyFont="1" applyFill="1" applyBorder="1" applyAlignment="1">
      <alignment horizontal="center"/>
    </xf>
    <xf numFmtId="1" fontId="33" fillId="0" borderId="11" xfId="0" applyNumberFormat="1" applyFont="1" applyFill="1" applyBorder="1" applyAlignment="1">
      <alignment vertical="top" wrapText="1"/>
    </xf>
    <xf numFmtId="1" fontId="33" fillId="0" borderId="11" xfId="0" applyNumberFormat="1" applyFont="1" applyFill="1" applyBorder="1" applyAlignment="1">
      <alignment horizontal="left" vertical="top" wrapText="1"/>
    </xf>
    <xf numFmtId="1" fontId="33" fillId="0" borderId="11" xfId="0" applyNumberFormat="1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left" vertical="top"/>
    </xf>
    <xf numFmtId="0" fontId="3" fillId="0" borderId="0" xfId="53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4" fillId="0" borderId="0" xfId="53" applyFont="1" applyAlignment="1">
      <alignment horizontal="center" wrapText="1"/>
      <protection/>
    </xf>
    <xf numFmtId="0" fontId="1" fillId="0" borderId="0" xfId="53" applyAlignment="1">
      <alignment wrapText="1"/>
      <protection/>
    </xf>
    <xf numFmtId="0" fontId="35" fillId="0" borderId="20" xfId="53" applyFont="1" applyBorder="1" applyAlignment="1">
      <alignment horizontal="center" wrapText="1"/>
      <protection/>
    </xf>
    <xf numFmtId="0" fontId="35" fillId="0" borderId="18" xfId="53" applyFont="1" applyBorder="1" applyAlignment="1">
      <alignment horizontal="center" wrapText="1"/>
      <protection/>
    </xf>
    <xf numFmtId="0" fontId="33" fillId="0" borderId="0" xfId="0" applyFont="1" applyFill="1" applyBorder="1" applyAlignment="1">
      <alignment horizontal="center" wrapText="1"/>
    </xf>
    <xf numFmtId="0" fontId="34" fillId="0" borderId="0" xfId="53" applyFont="1" applyBorder="1" applyAlignment="1">
      <alignment horizontal="center" wrapText="1"/>
      <protection/>
    </xf>
    <xf numFmtId="0" fontId="34" fillId="0" borderId="0" xfId="53" applyFont="1" applyBorder="1" applyAlignment="1">
      <alignment wrapText="1"/>
      <protection/>
    </xf>
    <xf numFmtId="0" fontId="1" fillId="0" borderId="0" xfId="0" applyFont="1" applyBorder="1" applyAlignment="1">
      <alignment horizontal="center" wrapText="1"/>
    </xf>
    <xf numFmtId="0" fontId="1" fillId="0" borderId="0" xfId="53" applyBorder="1" applyAlignment="1">
      <alignment wrapText="1"/>
      <protection/>
    </xf>
    <xf numFmtId="0" fontId="35" fillId="0" borderId="0" xfId="0" applyFont="1" applyBorder="1" applyAlignment="1">
      <alignment horizontal="left" wrapText="1"/>
    </xf>
    <xf numFmtId="0" fontId="35" fillId="0" borderId="0" xfId="53" applyFont="1" applyBorder="1" applyAlignment="1">
      <alignment horizontal="left" wrapText="1"/>
      <protection/>
    </xf>
    <xf numFmtId="0" fontId="28" fillId="0" borderId="0" xfId="53" applyFont="1" applyBorder="1" applyAlignment="1">
      <alignment horizontal="left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30" fillId="0" borderId="0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27" fillId="0" borderId="0" xfId="0" applyFont="1" applyAlignment="1">
      <alignment horizontal="center" wrapText="1"/>
    </xf>
    <xf numFmtId="2" fontId="0" fillId="0" borderId="28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168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35" fillId="0" borderId="30" xfId="53" applyFont="1" applyBorder="1" applyAlignment="1">
      <alignment horizontal="center" wrapText="1"/>
      <protection/>
    </xf>
    <xf numFmtId="2" fontId="0" fillId="0" borderId="31" xfId="0" applyNumberFormat="1" applyBorder="1" applyAlignment="1">
      <alignment wrapText="1"/>
    </xf>
    <xf numFmtId="2" fontId="0" fillId="0" borderId="31" xfId="0" applyNumberFormat="1" applyBorder="1" applyAlignment="1">
      <alignment/>
    </xf>
    <xf numFmtId="0" fontId="38" fillId="0" borderId="10" xfId="54" applyFont="1" applyBorder="1" applyAlignment="1">
      <alignment horizontal="center"/>
      <protection/>
    </xf>
    <xf numFmtId="0" fontId="31" fillId="0" borderId="10" xfId="0" applyFont="1" applyBorder="1" applyAlignment="1">
      <alignment vertical="center" textRotation="90"/>
    </xf>
    <xf numFmtId="0" fontId="31" fillId="0" borderId="11" xfId="0" applyFont="1" applyBorder="1" applyAlignment="1">
      <alignment vertical="center" textRotation="90"/>
    </xf>
    <xf numFmtId="0" fontId="0" fillId="0" borderId="11" xfId="0" applyFill="1" applyBorder="1" applyAlignment="1">
      <alignment horizontal="center"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68" fontId="0" fillId="0" borderId="11" xfId="0" applyNumberForma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168" fontId="0" fillId="0" borderId="12" xfId="0" applyNumberFormat="1" applyBorder="1" applyAlignment="1">
      <alignment wrapText="1"/>
    </xf>
    <xf numFmtId="0" fontId="33" fillId="0" borderId="21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horizontal="left" vertical="top" wrapText="1"/>
    </xf>
    <xf numFmtId="0" fontId="33" fillId="0" borderId="21" xfId="0" applyFont="1" applyFill="1" applyBorder="1" applyAlignment="1">
      <alignment horizontal="center" vertical="top" wrapText="1"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2" fontId="0" fillId="0" borderId="28" xfId="0" applyNumberFormat="1" applyFont="1" applyBorder="1" applyAlignment="1">
      <alignment wrapText="1"/>
    </xf>
    <xf numFmtId="2" fontId="0" fillId="0" borderId="31" xfId="0" applyNumberFormat="1" applyFont="1" applyBorder="1" applyAlignment="1">
      <alignment wrapText="1"/>
    </xf>
    <xf numFmtId="2" fontId="0" fillId="0" borderId="3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2" fillId="0" borderId="0" xfId="0" applyFont="1" applyAlignment="1">
      <alignment/>
    </xf>
    <xf numFmtId="0" fontId="0" fillId="0" borderId="11" xfId="0" applyBorder="1" applyAlignment="1">
      <alignment horizontal="center"/>
    </xf>
    <xf numFmtId="168" fontId="0" fillId="0" borderId="11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 wrapText="1"/>
    </xf>
    <xf numFmtId="168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8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168" fontId="0" fillId="0" borderId="12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8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53" applyFont="1" applyAlignme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8" fontId="34" fillId="0" borderId="11" xfId="53" applyNumberFormat="1" applyFont="1" applyBorder="1" applyAlignment="1">
      <alignment horizontal="center"/>
      <protection/>
    </xf>
    <xf numFmtId="168" fontId="34" fillId="0" borderId="10" xfId="53" applyNumberFormat="1" applyFont="1" applyBorder="1" applyAlignment="1">
      <alignment horizontal="center"/>
      <protection/>
    </xf>
    <xf numFmtId="168" fontId="34" fillId="0" borderId="32" xfId="53" applyNumberFormat="1" applyFont="1" applyBorder="1" applyAlignment="1">
      <alignment horizontal="center"/>
      <protection/>
    </xf>
    <xf numFmtId="168" fontId="34" fillId="0" borderId="12" xfId="53" applyNumberFormat="1" applyFont="1" applyBorder="1" applyAlignment="1">
      <alignment horizontal="center"/>
      <protection/>
    </xf>
    <xf numFmtId="168" fontId="34" fillId="0" borderId="33" xfId="53" applyNumberFormat="1" applyFont="1" applyBorder="1" applyAlignment="1">
      <alignment horizontal="center"/>
      <protection/>
    </xf>
    <xf numFmtId="168" fontId="34" fillId="0" borderId="27" xfId="53" applyNumberFormat="1" applyFont="1" applyBorder="1" applyAlignment="1">
      <alignment horizontal="center"/>
      <protection/>
    </xf>
    <xf numFmtId="168" fontId="1" fillId="0" borderId="11" xfId="53" applyNumberFormat="1" applyFont="1" applyBorder="1" applyAlignment="1">
      <alignment horizontal="center"/>
      <protection/>
    </xf>
    <xf numFmtId="0" fontId="1" fillId="0" borderId="32" xfId="53" applyFont="1" applyBorder="1" applyAlignment="1">
      <alignment horizontal="center"/>
      <protection/>
    </xf>
    <xf numFmtId="168" fontId="1" fillId="0" borderId="10" xfId="53" applyNumberFormat="1" applyFont="1" applyBorder="1" applyAlignment="1">
      <alignment horizontal="center"/>
      <protection/>
    </xf>
    <xf numFmtId="168" fontId="1" fillId="0" borderId="32" xfId="53" applyNumberFormat="1" applyFont="1" applyBorder="1" applyAlignment="1">
      <alignment horizontal="center"/>
      <protection/>
    </xf>
    <xf numFmtId="168" fontId="1" fillId="0" borderId="27" xfId="53" applyNumberFormat="1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168" fontId="1" fillId="0" borderId="11" xfId="53" applyNumberFormat="1" applyFont="1" applyBorder="1" applyAlignment="1">
      <alignment horizontal="right"/>
      <protection/>
    </xf>
    <xf numFmtId="168" fontId="1" fillId="0" borderId="33" xfId="53" applyNumberFormat="1" applyFont="1" applyBorder="1" applyAlignment="1">
      <alignment horizontal="right"/>
      <protection/>
    </xf>
    <xf numFmtId="168" fontId="1" fillId="0" borderId="19" xfId="53" applyNumberFormat="1" applyFont="1" applyBorder="1" applyAlignment="1">
      <alignment horizontal="right"/>
      <protection/>
    </xf>
    <xf numFmtId="168" fontId="1" fillId="0" borderId="21" xfId="53" applyNumberFormat="1" applyFont="1" applyBorder="1" applyAlignment="1">
      <alignment horizontal="right"/>
      <protection/>
    </xf>
    <xf numFmtId="168" fontId="1" fillId="0" borderId="10" xfId="53" applyNumberFormat="1" applyFont="1" applyBorder="1" applyAlignment="1">
      <alignment horizontal="right"/>
      <protection/>
    </xf>
    <xf numFmtId="168" fontId="1" fillId="0" borderId="32" xfId="53" applyNumberFormat="1" applyFont="1" applyBorder="1" applyAlignment="1">
      <alignment horizontal="right"/>
      <protection/>
    </xf>
    <xf numFmtId="168" fontId="1" fillId="0" borderId="12" xfId="53" applyNumberFormat="1" applyFont="1" applyBorder="1" applyAlignment="1">
      <alignment horizontal="right"/>
      <protection/>
    </xf>
    <xf numFmtId="168" fontId="1" fillId="0" borderId="27" xfId="53" applyNumberFormat="1" applyFont="1" applyBorder="1" applyAlignment="1">
      <alignment horizontal="right"/>
      <protection/>
    </xf>
    <xf numFmtId="0" fontId="1" fillId="0" borderId="14" xfId="53" applyFont="1" applyBorder="1" applyAlignment="1">
      <alignment horizontal="right"/>
      <protection/>
    </xf>
    <xf numFmtId="0" fontId="1" fillId="0" borderId="11" xfId="53" applyFont="1" applyBorder="1" applyAlignment="1">
      <alignment horizontal="right"/>
      <protection/>
    </xf>
    <xf numFmtId="0" fontId="1" fillId="0" borderId="13" xfId="53" applyFont="1" applyBorder="1" applyAlignment="1">
      <alignment horizontal="right"/>
      <protection/>
    </xf>
    <xf numFmtId="0" fontId="1" fillId="0" borderId="10" xfId="53" applyFont="1" applyBorder="1" applyAlignment="1">
      <alignment horizontal="right"/>
      <protection/>
    </xf>
    <xf numFmtId="0" fontId="26" fillId="0" borderId="34" xfId="0" applyFont="1" applyBorder="1" applyAlignment="1">
      <alignment/>
    </xf>
    <xf numFmtId="0" fontId="26" fillId="0" borderId="24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168" fontId="34" fillId="0" borderId="0" xfId="53" applyNumberFormat="1" applyFont="1" applyBorder="1" applyAlignment="1">
      <alignment/>
      <protection/>
    </xf>
    <xf numFmtId="0" fontId="33" fillId="0" borderId="0" xfId="0" applyFont="1" applyFill="1" applyBorder="1" applyAlignment="1">
      <alignment horizontal="left"/>
    </xf>
    <xf numFmtId="168" fontId="34" fillId="0" borderId="11" xfId="53" applyNumberFormat="1" applyFont="1" applyBorder="1" applyAlignment="1">
      <alignment horizontal="center"/>
      <protection/>
    </xf>
    <xf numFmtId="0" fontId="0" fillId="0" borderId="19" xfId="0" applyFont="1" applyFill="1" applyBorder="1" applyAlignment="1">
      <alignment horizontal="center" wrapText="1"/>
    </xf>
    <xf numFmtId="168" fontId="0" fillId="0" borderId="19" xfId="0" applyNumberFormat="1" applyBorder="1" applyAlignment="1">
      <alignment wrapText="1"/>
    </xf>
    <xf numFmtId="168" fontId="34" fillId="0" borderId="26" xfId="53" applyNumberFormat="1" applyFont="1" applyBorder="1" applyAlignment="1">
      <alignment horizontal="center"/>
      <protection/>
    </xf>
    <xf numFmtId="0" fontId="33" fillId="0" borderId="0" xfId="0" applyFont="1" applyBorder="1" applyAlignment="1">
      <alignment horizontal="center" wrapText="1"/>
    </xf>
    <xf numFmtId="168" fontId="34" fillId="0" borderId="10" xfId="53" applyNumberFormat="1" applyFont="1" applyBorder="1" applyAlignment="1">
      <alignment horizontal="center"/>
      <protection/>
    </xf>
    <xf numFmtId="168" fontId="34" fillId="0" borderId="12" xfId="53" applyNumberFormat="1" applyFont="1" applyBorder="1" applyAlignment="1">
      <alignment horizontal="center"/>
      <protection/>
    </xf>
    <xf numFmtId="168" fontId="34" fillId="0" borderId="32" xfId="53" applyNumberFormat="1" applyFont="1" applyBorder="1" applyAlignment="1">
      <alignment horizontal="center"/>
      <protection/>
    </xf>
    <xf numFmtId="168" fontId="34" fillId="0" borderId="27" xfId="53" applyNumberFormat="1" applyFont="1" applyBorder="1" applyAlignment="1">
      <alignment horizontal="center"/>
      <protection/>
    </xf>
    <xf numFmtId="168" fontId="0" fillId="0" borderId="10" xfId="0" applyNumberFormat="1" applyBorder="1" applyAlignment="1">
      <alignment horizontal="center"/>
    </xf>
    <xf numFmtId="0" fontId="33" fillId="0" borderId="19" xfId="0" applyFont="1" applyFill="1" applyBorder="1" applyAlignment="1">
      <alignment horizontal="left" vertical="top"/>
    </xf>
    <xf numFmtId="0" fontId="33" fillId="0" borderId="0" xfId="0" applyFont="1" applyBorder="1" applyAlignment="1">
      <alignment horizontal="center"/>
    </xf>
    <xf numFmtId="0" fontId="34" fillId="0" borderId="0" xfId="53" applyFont="1" applyFill="1" applyBorder="1" applyAlignment="1">
      <alignment horizontal="center"/>
      <protection/>
    </xf>
    <xf numFmtId="0" fontId="35" fillId="0" borderId="0" xfId="53" applyFont="1" applyFill="1" applyBorder="1" applyAlignment="1">
      <alignment horizontal="center"/>
      <protection/>
    </xf>
    <xf numFmtId="168" fontId="34" fillId="0" borderId="35" xfId="53" applyNumberFormat="1" applyFont="1" applyBorder="1" applyAlignment="1">
      <alignment horizontal="center"/>
      <protection/>
    </xf>
    <xf numFmtId="168" fontId="34" fillId="0" borderId="13" xfId="53" applyNumberFormat="1" applyFont="1" applyBorder="1" applyAlignment="1">
      <alignment horizontal="center"/>
      <protection/>
    </xf>
    <xf numFmtId="168" fontId="34" fillId="0" borderId="36" xfId="53" applyNumberFormat="1" applyFont="1" applyBorder="1" applyAlignment="1">
      <alignment horizontal="center"/>
      <protection/>
    </xf>
    <xf numFmtId="168" fontId="34" fillId="0" borderId="37" xfId="53" applyNumberFormat="1" applyFont="1" applyBorder="1" applyAlignment="1">
      <alignment horizontal="center"/>
      <protection/>
    </xf>
    <xf numFmtId="168" fontId="34" fillId="0" borderId="38" xfId="53" applyNumberFormat="1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 textRotation="90"/>
    </xf>
    <xf numFmtId="168" fontId="1" fillId="0" borderId="39" xfId="53" applyNumberFormat="1" applyFont="1" applyFill="1" applyBorder="1" applyAlignment="1">
      <alignment horizontal="center"/>
      <protection/>
    </xf>
    <xf numFmtId="168" fontId="1" fillId="0" borderId="11" xfId="53" applyNumberFormat="1" applyFont="1" applyFill="1" applyBorder="1" applyAlignment="1">
      <alignment horizontal="center"/>
      <protection/>
    </xf>
    <xf numFmtId="168" fontId="1" fillId="0" borderId="10" xfId="53" applyNumberFormat="1" applyFont="1" applyFill="1" applyBorder="1" applyAlignment="1">
      <alignment horizontal="center"/>
      <protection/>
    </xf>
    <xf numFmtId="168" fontId="1" fillId="0" borderId="12" xfId="53" applyNumberFormat="1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horizontal="center"/>
      <protection/>
    </xf>
    <xf numFmtId="168" fontId="1" fillId="0" borderId="32" xfId="53" applyNumberFormat="1" applyFont="1" applyFill="1" applyBorder="1" applyAlignment="1">
      <alignment horizontal="center"/>
      <protection/>
    </xf>
    <xf numFmtId="168" fontId="1" fillId="0" borderId="27" xfId="53" applyNumberFormat="1" applyFont="1" applyFill="1" applyBorder="1" applyAlignment="1">
      <alignment horizontal="center"/>
      <protection/>
    </xf>
    <xf numFmtId="168" fontId="1" fillId="0" borderId="26" xfId="53" applyNumberFormat="1" applyFont="1" applyFill="1" applyBorder="1" applyAlignment="1">
      <alignment horizontal="center"/>
      <protection/>
    </xf>
    <xf numFmtId="0" fontId="1" fillId="0" borderId="14" xfId="53" applyFont="1" applyFill="1" applyBorder="1" applyAlignment="1">
      <alignment horizontal="center"/>
      <protection/>
    </xf>
    <xf numFmtId="168" fontId="1" fillId="0" borderId="37" xfId="53" applyNumberFormat="1" applyFont="1" applyFill="1" applyBorder="1" applyAlignment="1">
      <alignment horizontal="center"/>
      <protection/>
    </xf>
    <xf numFmtId="0" fontId="35" fillId="0" borderId="15" xfId="53" applyFont="1" applyFill="1" applyBorder="1" applyAlignment="1">
      <alignment horizontal="center"/>
      <protection/>
    </xf>
    <xf numFmtId="0" fontId="35" fillId="0" borderId="0" xfId="53" applyFont="1" applyFill="1" applyBorder="1" applyAlignment="1">
      <alignment horizontal="center"/>
      <protection/>
    </xf>
    <xf numFmtId="0" fontId="35" fillId="0" borderId="38" xfId="53" applyFont="1" applyFill="1" applyBorder="1" applyAlignment="1">
      <alignment horizontal="center"/>
      <protection/>
    </xf>
    <xf numFmtId="0" fontId="34" fillId="0" borderId="0" xfId="53" applyFont="1" applyFill="1" applyBorder="1" applyAlignment="1">
      <alignment/>
      <protection/>
    </xf>
    <xf numFmtId="0" fontId="33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43" fillId="0" borderId="10" xfId="54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8" fontId="1" fillId="0" borderId="10" xfId="53" applyNumberFormat="1" applyFont="1" applyBorder="1" applyAlignment="1">
      <alignment horizontal="center"/>
      <protection/>
    </xf>
    <xf numFmtId="168" fontId="1" fillId="0" borderId="32" xfId="53" applyNumberFormat="1" applyFont="1" applyBorder="1" applyAlignment="1">
      <alignment horizontal="center"/>
      <protection/>
    </xf>
    <xf numFmtId="168" fontId="1" fillId="0" borderId="12" xfId="53" applyNumberFormat="1" applyFont="1" applyBorder="1" applyAlignment="1">
      <alignment horizontal="center"/>
      <protection/>
    </xf>
    <xf numFmtId="168" fontId="1" fillId="0" borderId="27" xfId="53" applyNumberFormat="1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168" fontId="1" fillId="0" borderId="36" xfId="53" applyNumberFormat="1" applyFont="1" applyBorder="1" applyAlignment="1">
      <alignment horizontal="center"/>
      <protection/>
    </xf>
    <xf numFmtId="0" fontId="35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0" xfId="53" applyFont="1" applyBorder="1" applyAlignment="1">
      <alignment horizontal="right" vertical="top"/>
      <protection/>
    </xf>
    <xf numFmtId="0" fontId="3" fillId="0" borderId="0" xfId="53" applyFont="1" applyBorder="1" applyAlignment="1">
      <alignment horizontal="left" vertical="top"/>
      <protection/>
    </xf>
    <xf numFmtId="0" fontId="35" fillId="0" borderId="22" xfId="53" applyFont="1" applyBorder="1" applyAlignment="1">
      <alignment horizontal="left"/>
      <protection/>
    </xf>
    <xf numFmtId="0" fontId="27" fillId="0" borderId="0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6" fillId="0" borderId="0" xfId="53" applyFont="1" applyBorder="1" applyAlignment="1">
      <alignment horizontal="center" vertical="top"/>
      <protection/>
    </xf>
    <xf numFmtId="0" fontId="26" fillId="0" borderId="10" xfId="0" applyFont="1" applyBorder="1" applyAlignment="1">
      <alignment horizontal="center"/>
    </xf>
    <xf numFmtId="0" fontId="3" fillId="0" borderId="0" xfId="53" applyFont="1" applyAlignment="1">
      <alignment horizontal="center"/>
      <protection/>
    </xf>
    <xf numFmtId="0" fontId="27" fillId="0" borderId="31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44" fillId="25" borderId="10" xfId="54" applyFont="1" applyFill="1" applyBorder="1" applyAlignment="1">
      <alignment horizontal="center"/>
      <protection/>
    </xf>
    <xf numFmtId="0" fontId="33" fillId="25" borderId="10" xfId="53" applyFont="1" applyFill="1" applyBorder="1">
      <alignment/>
      <protection/>
    </xf>
    <xf numFmtId="0" fontId="33" fillId="25" borderId="10" xfId="0" applyFont="1" applyFill="1" applyBorder="1" applyAlignment="1">
      <alignment horizontal="left" vertical="top" wrapText="1"/>
    </xf>
    <xf numFmtId="0" fontId="33" fillId="25" borderId="10" xfId="53" applyFont="1" applyFill="1" applyBorder="1" applyAlignment="1">
      <alignment horizontal="center"/>
      <protection/>
    </xf>
    <xf numFmtId="0" fontId="0" fillId="25" borderId="10" xfId="0" applyFont="1" applyFill="1" applyBorder="1" applyAlignment="1">
      <alignment horizontal="center"/>
    </xf>
    <xf numFmtId="168" fontId="0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35" fillId="25" borderId="10" xfId="53" applyFont="1" applyFill="1" applyBorder="1" applyAlignment="1">
      <alignment horizontal="center"/>
      <protection/>
    </xf>
    <xf numFmtId="0" fontId="0" fillId="25" borderId="10" xfId="0" applyFont="1" applyFill="1" applyBorder="1" applyAlignment="1">
      <alignment horizontal="center"/>
    </xf>
    <xf numFmtId="0" fontId="33" fillId="25" borderId="10" xfId="0" applyFont="1" applyFill="1" applyBorder="1" applyAlignment="1">
      <alignment vertical="top" wrapText="1"/>
    </xf>
    <xf numFmtId="0" fontId="33" fillId="25" borderId="10" xfId="0" applyFont="1" applyFill="1" applyBorder="1" applyAlignment="1">
      <alignment horizontal="center" vertical="top" wrapText="1"/>
    </xf>
    <xf numFmtId="0" fontId="33" fillId="25" borderId="10" xfId="0" applyFont="1" applyFill="1" applyBorder="1" applyAlignment="1">
      <alignment/>
    </xf>
    <xf numFmtId="0" fontId="33" fillId="25" borderId="10" xfId="0" applyFont="1" applyFill="1" applyBorder="1" applyAlignment="1">
      <alignment horizontal="left" vertical="top"/>
    </xf>
    <xf numFmtId="0" fontId="33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35" fillId="0" borderId="0" xfId="53" applyFont="1" applyBorder="1" applyAlignment="1">
      <alignment horizontal="left" vertical="top"/>
      <protection/>
    </xf>
    <xf numFmtId="0" fontId="27" fillId="0" borderId="25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168" fontId="27" fillId="0" borderId="42" xfId="0" applyNumberFormat="1" applyFont="1" applyBorder="1" applyAlignment="1">
      <alignment horizontal="center"/>
    </xf>
    <xf numFmtId="168" fontId="27" fillId="0" borderId="45" xfId="0" applyNumberFormat="1" applyFont="1" applyBorder="1" applyAlignment="1">
      <alignment horizontal="center"/>
    </xf>
    <xf numFmtId="0" fontId="4" fillId="0" borderId="0" xfId="53" applyFont="1" applyBorder="1" applyAlignment="1">
      <alignment horizontal="center" vertical="top"/>
      <protection/>
    </xf>
    <xf numFmtId="0" fontId="35" fillId="0" borderId="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35" fillId="0" borderId="44" xfId="53" applyFont="1" applyBorder="1" applyAlignment="1">
      <alignment horizontal="center"/>
      <protection/>
    </xf>
    <xf numFmtId="0" fontId="35" fillId="0" borderId="41" xfId="53" applyFont="1" applyBorder="1" applyAlignment="1">
      <alignment horizontal="center"/>
      <protection/>
    </xf>
    <xf numFmtId="0" fontId="35" fillId="0" borderId="46" xfId="53" applyFont="1" applyBorder="1" applyAlignment="1">
      <alignment horizontal="center"/>
      <protection/>
    </xf>
    <xf numFmtId="0" fontId="35" fillId="0" borderId="47" xfId="53" applyFont="1" applyBorder="1" applyAlignment="1">
      <alignment horizontal="center"/>
      <protection/>
    </xf>
    <xf numFmtId="0" fontId="35" fillId="0" borderId="18" xfId="53" applyFont="1" applyBorder="1" applyAlignment="1">
      <alignment horizontal="center"/>
      <protection/>
    </xf>
    <xf numFmtId="0" fontId="27" fillId="0" borderId="24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4" fillId="0" borderId="0" xfId="53" applyFont="1" applyBorder="1" applyAlignment="1">
      <alignment horizontal="right" vertical="top"/>
      <protection/>
    </xf>
    <xf numFmtId="0" fontId="4" fillId="0" borderId="0" xfId="53" applyFont="1" applyAlignment="1">
      <alignment horizontal="center"/>
      <protection/>
    </xf>
    <xf numFmtId="0" fontId="35" fillId="0" borderId="25" xfId="53" applyFont="1" applyBorder="1" applyAlignment="1">
      <alignment horizontal="center"/>
      <protection/>
    </xf>
    <xf numFmtId="0" fontId="35" fillId="0" borderId="16" xfId="53" applyFont="1" applyBorder="1" applyAlignment="1">
      <alignment horizontal="center"/>
      <protection/>
    </xf>
    <xf numFmtId="0" fontId="26" fillId="0" borderId="39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5" fillId="0" borderId="39" xfId="53" applyFont="1" applyBorder="1" applyAlignment="1">
      <alignment horizontal="center"/>
      <protection/>
    </xf>
    <xf numFmtId="0" fontId="35" fillId="0" borderId="12" xfId="53" applyFont="1" applyBorder="1" applyAlignment="1">
      <alignment horizontal="center"/>
      <protection/>
    </xf>
    <xf numFmtId="0" fontId="35" fillId="0" borderId="26" xfId="53" applyFont="1" applyBorder="1" applyAlignment="1">
      <alignment horizontal="center"/>
      <protection/>
    </xf>
    <xf numFmtId="0" fontId="35" fillId="0" borderId="27" xfId="53" applyFont="1" applyBorder="1" applyAlignment="1">
      <alignment horizontal="center"/>
      <protection/>
    </xf>
    <xf numFmtId="0" fontId="35" fillId="0" borderId="49" xfId="53" applyFont="1" applyBorder="1" applyAlignment="1">
      <alignment horizontal="left"/>
      <protection/>
    </xf>
    <xf numFmtId="0" fontId="4" fillId="0" borderId="0" xfId="53" applyFont="1" applyBorder="1" applyAlignment="1">
      <alignment horizontal="left" vertical="top"/>
      <protection/>
    </xf>
    <xf numFmtId="0" fontId="33" fillId="0" borderId="50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26" fillId="0" borderId="50" xfId="0" applyFont="1" applyBorder="1" applyAlignment="1">
      <alignment horizontal="center" vertical="center" textRotation="90"/>
    </xf>
    <xf numFmtId="0" fontId="26" fillId="0" borderId="52" xfId="0" applyFont="1" applyBorder="1" applyAlignment="1">
      <alignment horizontal="center" vertical="center" textRotation="90"/>
    </xf>
    <xf numFmtId="0" fontId="26" fillId="0" borderId="51" xfId="0" applyFont="1" applyBorder="1" applyAlignment="1">
      <alignment horizontal="center" vertical="center" textRotation="90"/>
    </xf>
    <xf numFmtId="0" fontId="27" fillId="0" borderId="49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35" fillId="0" borderId="55" xfId="53" applyFont="1" applyBorder="1" applyAlignment="1">
      <alignment horizontal="center"/>
      <protection/>
    </xf>
    <xf numFmtId="0" fontId="35" fillId="0" borderId="56" xfId="53" applyFont="1" applyBorder="1" applyAlignment="1">
      <alignment horizontal="center"/>
      <protection/>
    </xf>
    <xf numFmtId="0" fontId="35" fillId="0" borderId="57" xfId="53" applyFont="1" applyBorder="1" applyAlignment="1">
      <alignment horizontal="center" wrapText="1"/>
      <protection/>
    </xf>
    <xf numFmtId="0" fontId="35" fillId="0" borderId="58" xfId="53" applyFont="1" applyBorder="1" applyAlignment="1">
      <alignment horizontal="center" wrapText="1"/>
      <protection/>
    </xf>
    <xf numFmtId="0" fontId="26" fillId="0" borderId="0" xfId="0" applyFont="1" applyAlignment="1">
      <alignment horizontal="left"/>
    </xf>
    <xf numFmtId="49" fontId="27" fillId="0" borderId="42" xfId="0" applyNumberFormat="1" applyFont="1" applyBorder="1" applyAlignment="1">
      <alignment horizontal="center"/>
    </xf>
    <xf numFmtId="49" fontId="27" fillId="0" borderId="43" xfId="0" applyNumberFormat="1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35" fillId="0" borderId="21" xfId="53" applyFont="1" applyBorder="1" applyAlignment="1">
      <alignment horizontal="center"/>
      <protection/>
    </xf>
    <xf numFmtId="0" fontId="35" fillId="0" borderId="0" xfId="53" applyFont="1" applyBorder="1" applyAlignment="1">
      <alignment horizontal="left"/>
      <protection/>
    </xf>
    <xf numFmtId="0" fontId="35" fillId="0" borderId="30" xfId="53" applyFont="1" applyBorder="1" applyAlignment="1">
      <alignment horizontal="center"/>
      <protection/>
    </xf>
    <xf numFmtId="0" fontId="35" fillId="0" borderId="49" xfId="53" applyFont="1" applyBorder="1" applyAlignment="1">
      <alignment horizontal="center"/>
      <protection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7" fillId="0" borderId="60" xfId="0" applyFont="1" applyBorder="1" applyAlignment="1">
      <alignment horizontal="center"/>
    </xf>
    <xf numFmtId="14" fontId="27" fillId="0" borderId="31" xfId="0" applyNumberFormat="1" applyFont="1" applyBorder="1" applyAlignment="1">
      <alignment horizontal="center"/>
    </xf>
    <xf numFmtId="14" fontId="27" fillId="0" borderId="60" xfId="0" applyNumberFormat="1" applyFont="1" applyBorder="1" applyAlignment="1">
      <alignment horizontal="center"/>
    </xf>
    <xf numFmtId="14" fontId="27" fillId="0" borderId="29" xfId="0" applyNumberFormat="1" applyFont="1" applyBorder="1" applyAlignment="1">
      <alignment horizontal="center"/>
    </xf>
    <xf numFmtId="168" fontId="27" fillId="0" borderId="42" xfId="0" applyNumberFormat="1" applyFont="1" applyBorder="1" applyAlignment="1">
      <alignment horizontal="center" wrapText="1"/>
    </xf>
    <xf numFmtId="168" fontId="27" fillId="0" borderId="45" xfId="0" applyNumberFormat="1" applyFont="1" applyBorder="1" applyAlignment="1">
      <alignment horizontal="center" wrapText="1"/>
    </xf>
    <xf numFmtId="0" fontId="4" fillId="0" borderId="0" xfId="53" applyFont="1" applyBorder="1" applyAlignment="1">
      <alignment horizontal="center" vertical="top" wrapText="1"/>
      <protection/>
    </xf>
    <xf numFmtId="0" fontId="30" fillId="0" borderId="0" xfId="53" applyFont="1" applyBorder="1" applyAlignment="1">
      <alignment horizontal="center" vertical="top"/>
      <protection/>
    </xf>
    <xf numFmtId="0" fontId="35" fillId="0" borderId="31" xfId="53" applyFont="1" applyBorder="1" applyAlignment="1">
      <alignment horizontal="center" wrapText="1"/>
      <protection/>
    </xf>
    <xf numFmtId="0" fontId="35" fillId="0" borderId="60" xfId="53" applyFont="1" applyBorder="1" applyAlignment="1">
      <alignment horizontal="center" wrapText="1"/>
      <protection/>
    </xf>
    <xf numFmtId="0" fontId="35" fillId="0" borderId="29" xfId="53" applyFont="1" applyBorder="1" applyAlignment="1">
      <alignment horizontal="center" wrapText="1"/>
      <protection/>
    </xf>
    <xf numFmtId="0" fontId="28" fillId="0" borderId="44" xfId="53" applyFont="1" applyBorder="1" applyAlignment="1">
      <alignment horizontal="center"/>
      <protection/>
    </xf>
    <xf numFmtId="0" fontId="28" fillId="0" borderId="41" xfId="53" applyFont="1" applyBorder="1" applyAlignment="1">
      <alignment horizontal="center"/>
      <protection/>
    </xf>
    <xf numFmtId="0" fontId="28" fillId="0" borderId="46" xfId="53" applyFont="1" applyBorder="1" applyAlignment="1">
      <alignment horizontal="center"/>
      <protection/>
    </xf>
    <xf numFmtId="0" fontId="28" fillId="0" borderId="39" xfId="53" applyFont="1" applyBorder="1" applyAlignment="1">
      <alignment horizontal="center"/>
      <protection/>
    </xf>
    <xf numFmtId="0" fontId="28" fillId="0" borderId="12" xfId="53" applyFont="1" applyBorder="1" applyAlignment="1">
      <alignment horizontal="center"/>
      <protection/>
    </xf>
    <xf numFmtId="0" fontId="28" fillId="0" borderId="47" xfId="53" applyFont="1" applyBorder="1" applyAlignment="1">
      <alignment horizontal="center"/>
      <protection/>
    </xf>
    <xf numFmtId="0" fontId="28" fillId="0" borderId="18" xfId="53" applyFont="1" applyBorder="1" applyAlignment="1">
      <alignment horizontal="center"/>
      <protection/>
    </xf>
    <xf numFmtId="0" fontId="28" fillId="0" borderId="30" xfId="53" applyFont="1" applyBorder="1" applyAlignment="1">
      <alignment horizontal="center"/>
      <protection/>
    </xf>
    <xf numFmtId="0" fontId="28" fillId="0" borderId="49" xfId="53" applyFont="1" applyBorder="1" applyAlignment="1">
      <alignment horizontal="center"/>
      <protection/>
    </xf>
    <xf numFmtId="0" fontId="27" fillId="0" borderId="39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57" xfId="53" applyFont="1" applyBorder="1" applyAlignment="1">
      <alignment horizontal="center" wrapText="1"/>
      <protection/>
    </xf>
    <xf numFmtId="0" fontId="28" fillId="0" borderId="58" xfId="53" applyFont="1" applyBorder="1" applyAlignment="1">
      <alignment horizontal="center" wrapText="1"/>
      <protection/>
    </xf>
    <xf numFmtId="0" fontId="31" fillId="0" borderId="52" xfId="0" applyFont="1" applyBorder="1" applyAlignment="1">
      <alignment horizontal="center" vertical="center" textRotation="90"/>
    </xf>
    <xf numFmtId="0" fontId="31" fillId="0" borderId="51" xfId="0" applyFont="1" applyBorder="1" applyAlignment="1">
      <alignment horizontal="center" vertical="center" textRotation="90"/>
    </xf>
    <xf numFmtId="0" fontId="29" fillId="0" borderId="50" xfId="0" applyFont="1" applyBorder="1" applyAlignment="1">
      <alignment horizontal="center" vertical="center" textRotation="90"/>
    </xf>
    <xf numFmtId="0" fontId="29" fillId="0" borderId="52" xfId="0" applyFont="1" applyBorder="1" applyAlignment="1">
      <alignment horizontal="center" vertical="center" textRotation="90"/>
    </xf>
    <xf numFmtId="0" fontId="29" fillId="0" borderId="61" xfId="0" applyFont="1" applyBorder="1" applyAlignment="1">
      <alignment horizontal="center" vertical="center" textRotation="90"/>
    </xf>
    <xf numFmtId="0" fontId="29" fillId="0" borderId="51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андатка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95</xdr:row>
      <xdr:rowOff>0</xdr:rowOff>
    </xdr:from>
    <xdr:to>
      <xdr:col>10</xdr:col>
      <xdr:colOff>895350</xdr:colOff>
      <xdr:row>95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5781675" y="10610850"/>
          <a:ext cx="167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11</xdr:col>
      <xdr:colOff>9525</xdr:colOff>
      <xdr:row>99</xdr:row>
      <xdr:rowOff>0</xdr:rowOff>
    </xdr:to>
    <xdr:sp>
      <xdr:nvSpPr>
        <xdr:cNvPr id="2" name="Line 2"/>
        <xdr:cNvSpPr>
          <a:spLocks/>
        </xdr:cNvSpPr>
      </xdr:nvSpPr>
      <xdr:spPr>
        <a:xfrm>
          <a:off x="5781675" y="10610850"/>
          <a:ext cx="1704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52</xdr:row>
      <xdr:rowOff>0</xdr:rowOff>
    </xdr:from>
    <xdr:to>
      <xdr:col>11</xdr:col>
      <xdr:colOff>828675</xdr:colOff>
      <xdr:row>52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6934200" y="9467850"/>
          <a:ext cx="160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828675</xdr:colOff>
      <xdr:row>56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6934200" y="9467850"/>
          <a:ext cx="160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828675</xdr:colOff>
      <xdr:row>60</xdr:row>
      <xdr:rowOff>9525</xdr:rowOff>
    </xdr:to>
    <xdr:sp>
      <xdr:nvSpPr>
        <xdr:cNvPr id="3" name="Line 5"/>
        <xdr:cNvSpPr>
          <a:spLocks/>
        </xdr:cNvSpPr>
      </xdr:nvSpPr>
      <xdr:spPr>
        <a:xfrm flipV="1">
          <a:off x="6934200" y="9467850"/>
          <a:ext cx="160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11</xdr:col>
      <xdr:colOff>828675</xdr:colOff>
      <xdr:row>64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6934200" y="9467850"/>
          <a:ext cx="160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11</xdr:col>
      <xdr:colOff>828675</xdr:colOff>
      <xdr:row>83</xdr:row>
      <xdr:rowOff>9525</xdr:rowOff>
    </xdr:to>
    <xdr:sp>
      <xdr:nvSpPr>
        <xdr:cNvPr id="5" name="Line 7"/>
        <xdr:cNvSpPr>
          <a:spLocks/>
        </xdr:cNvSpPr>
      </xdr:nvSpPr>
      <xdr:spPr>
        <a:xfrm flipV="1">
          <a:off x="6934200" y="9686925"/>
          <a:ext cx="160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11</xdr:col>
      <xdr:colOff>828675</xdr:colOff>
      <xdr:row>87</xdr:row>
      <xdr:rowOff>9525</xdr:rowOff>
    </xdr:to>
    <xdr:sp>
      <xdr:nvSpPr>
        <xdr:cNvPr id="6" name="Line 8"/>
        <xdr:cNvSpPr>
          <a:spLocks/>
        </xdr:cNvSpPr>
      </xdr:nvSpPr>
      <xdr:spPr>
        <a:xfrm flipV="1">
          <a:off x="6934200" y="9686925"/>
          <a:ext cx="160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107</xdr:row>
      <xdr:rowOff>0</xdr:rowOff>
    </xdr:from>
    <xdr:to>
      <xdr:col>11</xdr:col>
      <xdr:colOff>828675</xdr:colOff>
      <xdr:row>107</xdr:row>
      <xdr:rowOff>9525</xdr:rowOff>
    </xdr:to>
    <xdr:sp>
      <xdr:nvSpPr>
        <xdr:cNvPr id="7" name="Line 9"/>
        <xdr:cNvSpPr>
          <a:spLocks/>
        </xdr:cNvSpPr>
      </xdr:nvSpPr>
      <xdr:spPr>
        <a:xfrm flipV="1">
          <a:off x="6934200" y="10048875"/>
          <a:ext cx="160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111</xdr:row>
      <xdr:rowOff>0</xdr:rowOff>
    </xdr:from>
    <xdr:to>
      <xdr:col>11</xdr:col>
      <xdr:colOff>828675</xdr:colOff>
      <xdr:row>111</xdr:row>
      <xdr:rowOff>9525</xdr:rowOff>
    </xdr:to>
    <xdr:sp>
      <xdr:nvSpPr>
        <xdr:cNvPr id="8" name="Line 10"/>
        <xdr:cNvSpPr>
          <a:spLocks/>
        </xdr:cNvSpPr>
      </xdr:nvSpPr>
      <xdr:spPr>
        <a:xfrm flipV="1">
          <a:off x="6934200" y="10048875"/>
          <a:ext cx="160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58</xdr:row>
      <xdr:rowOff>0</xdr:rowOff>
    </xdr:from>
    <xdr:to>
      <xdr:col>11</xdr:col>
      <xdr:colOff>819150</xdr:colOff>
      <xdr:row>58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6629400" y="1071562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819150</xdr:colOff>
      <xdr:row>62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629400" y="1071562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11</xdr:col>
      <xdr:colOff>819150</xdr:colOff>
      <xdr:row>66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629400" y="1071562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11</xdr:col>
      <xdr:colOff>819150</xdr:colOff>
      <xdr:row>70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6629400" y="1071562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11</xdr:col>
      <xdr:colOff>819150</xdr:colOff>
      <xdr:row>94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629400" y="1103947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11</xdr:col>
      <xdr:colOff>819150</xdr:colOff>
      <xdr:row>98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6629400" y="1103947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0</xdr:rowOff>
    </xdr:from>
    <xdr:to>
      <xdr:col>11</xdr:col>
      <xdr:colOff>819150</xdr:colOff>
      <xdr:row>119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6629400" y="1136332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11</xdr:col>
      <xdr:colOff>819150</xdr:colOff>
      <xdr:row>123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629400" y="1136332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76</xdr:row>
      <xdr:rowOff>0</xdr:rowOff>
    </xdr:from>
    <xdr:to>
      <xdr:col>12</xdr:col>
      <xdr:colOff>9525</xdr:colOff>
      <xdr:row>76</xdr:row>
      <xdr:rowOff>0</xdr:rowOff>
    </xdr:to>
    <xdr:sp>
      <xdr:nvSpPr>
        <xdr:cNvPr id="1" name="Line 2"/>
        <xdr:cNvSpPr>
          <a:spLocks/>
        </xdr:cNvSpPr>
      </xdr:nvSpPr>
      <xdr:spPr>
        <a:xfrm>
          <a:off x="6457950" y="7600950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0</xdr:rowOff>
    </xdr:from>
    <xdr:to>
      <xdr:col>12</xdr:col>
      <xdr:colOff>9525</xdr:colOff>
      <xdr:row>101</xdr:row>
      <xdr:rowOff>0</xdr:rowOff>
    </xdr:to>
    <xdr:sp>
      <xdr:nvSpPr>
        <xdr:cNvPr id="2" name="Line 4"/>
        <xdr:cNvSpPr>
          <a:spLocks/>
        </xdr:cNvSpPr>
      </xdr:nvSpPr>
      <xdr:spPr>
        <a:xfrm>
          <a:off x="6457950" y="7924800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790575</xdr:colOff>
      <xdr:row>45</xdr:row>
      <xdr:rowOff>9525</xdr:rowOff>
    </xdr:to>
    <xdr:sp>
      <xdr:nvSpPr>
        <xdr:cNvPr id="3" name="Line 5"/>
        <xdr:cNvSpPr>
          <a:spLocks/>
        </xdr:cNvSpPr>
      </xdr:nvSpPr>
      <xdr:spPr>
        <a:xfrm flipV="1">
          <a:off x="6448425" y="7439025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11</xdr:col>
      <xdr:colOff>790575</xdr:colOff>
      <xdr:row>49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6448425" y="7439025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11</xdr:col>
      <xdr:colOff>790575</xdr:colOff>
      <xdr:row>53</xdr:row>
      <xdr:rowOff>9525</xdr:rowOff>
    </xdr:to>
    <xdr:sp>
      <xdr:nvSpPr>
        <xdr:cNvPr id="5" name="Line 7"/>
        <xdr:cNvSpPr>
          <a:spLocks/>
        </xdr:cNvSpPr>
      </xdr:nvSpPr>
      <xdr:spPr>
        <a:xfrm flipV="1">
          <a:off x="6448425" y="7439025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57</xdr:row>
      <xdr:rowOff>0</xdr:rowOff>
    </xdr:from>
    <xdr:to>
      <xdr:col>11</xdr:col>
      <xdr:colOff>790575</xdr:colOff>
      <xdr:row>57</xdr:row>
      <xdr:rowOff>9525</xdr:rowOff>
    </xdr:to>
    <xdr:sp>
      <xdr:nvSpPr>
        <xdr:cNvPr id="6" name="Line 8"/>
        <xdr:cNvSpPr>
          <a:spLocks/>
        </xdr:cNvSpPr>
      </xdr:nvSpPr>
      <xdr:spPr>
        <a:xfrm flipV="1">
          <a:off x="6448425" y="7439025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11</xdr:col>
      <xdr:colOff>790575</xdr:colOff>
      <xdr:row>76</xdr:row>
      <xdr:rowOff>9525</xdr:rowOff>
    </xdr:to>
    <xdr:sp>
      <xdr:nvSpPr>
        <xdr:cNvPr id="7" name="Line 9"/>
        <xdr:cNvSpPr>
          <a:spLocks/>
        </xdr:cNvSpPr>
      </xdr:nvSpPr>
      <xdr:spPr>
        <a:xfrm flipV="1">
          <a:off x="6448425" y="7600950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11</xdr:col>
      <xdr:colOff>790575</xdr:colOff>
      <xdr:row>80</xdr:row>
      <xdr:rowOff>9525</xdr:rowOff>
    </xdr:to>
    <xdr:sp>
      <xdr:nvSpPr>
        <xdr:cNvPr id="8" name="Line 10"/>
        <xdr:cNvSpPr>
          <a:spLocks/>
        </xdr:cNvSpPr>
      </xdr:nvSpPr>
      <xdr:spPr>
        <a:xfrm flipV="1">
          <a:off x="6448425" y="7600950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11</xdr:col>
      <xdr:colOff>790575</xdr:colOff>
      <xdr:row>101</xdr:row>
      <xdr:rowOff>9525</xdr:rowOff>
    </xdr:to>
    <xdr:sp>
      <xdr:nvSpPr>
        <xdr:cNvPr id="9" name="Line 11"/>
        <xdr:cNvSpPr>
          <a:spLocks/>
        </xdr:cNvSpPr>
      </xdr:nvSpPr>
      <xdr:spPr>
        <a:xfrm flipV="1">
          <a:off x="6448425" y="7924800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11</xdr:col>
      <xdr:colOff>790575</xdr:colOff>
      <xdr:row>105</xdr:row>
      <xdr:rowOff>9525</xdr:rowOff>
    </xdr:to>
    <xdr:sp>
      <xdr:nvSpPr>
        <xdr:cNvPr id="10" name="Line 12"/>
        <xdr:cNvSpPr>
          <a:spLocks/>
        </xdr:cNvSpPr>
      </xdr:nvSpPr>
      <xdr:spPr>
        <a:xfrm flipV="1">
          <a:off x="6448425" y="7924800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50</xdr:row>
      <xdr:rowOff>0</xdr:rowOff>
    </xdr:from>
    <xdr:to>
      <xdr:col>11</xdr:col>
      <xdr:colOff>695325</xdr:colOff>
      <xdr:row>50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6496050" y="7734300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695325</xdr:colOff>
      <xdr:row>54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496050" y="7734300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11</xdr:col>
      <xdr:colOff>695325</xdr:colOff>
      <xdr:row>58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496050" y="7734300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695325</xdr:colOff>
      <xdr:row>62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6496050" y="7734300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11</xdr:col>
      <xdr:colOff>695325</xdr:colOff>
      <xdr:row>85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496050" y="8220075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89</xdr:row>
      <xdr:rowOff>0</xdr:rowOff>
    </xdr:from>
    <xdr:to>
      <xdr:col>11</xdr:col>
      <xdr:colOff>695325</xdr:colOff>
      <xdr:row>89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6496050" y="8220075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110</xdr:row>
      <xdr:rowOff>0</xdr:rowOff>
    </xdr:from>
    <xdr:to>
      <xdr:col>11</xdr:col>
      <xdr:colOff>695325</xdr:colOff>
      <xdr:row>110</xdr:row>
      <xdr:rowOff>9525</xdr:rowOff>
    </xdr:to>
    <xdr:sp>
      <xdr:nvSpPr>
        <xdr:cNvPr id="7" name="Line 8"/>
        <xdr:cNvSpPr>
          <a:spLocks/>
        </xdr:cNvSpPr>
      </xdr:nvSpPr>
      <xdr:spPr>
        <a:xfrm flipV="1">
          <a:off x="6496050" y="8543925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11</xdr:col>
      <xdr:colOff>695325</xdr:colOff>
      <xdr:row>114</xdr:row>
      <xdr:rowOff>9525</xdr:rowOff>
    </xdr:to>
    <xdr:sp>
      <xdr:nvSpPr>
        <xdr:cNvPr id="8" name="Line 9"/>
        <xdr:cNvSpPr>
          <a:spLocks/>
        </xdr:cNvSpPr>
      </xdr:nvSpPr>
      <xdr:spPr>
        <a:xfrm flipV="1">
          <a:off x="6496050" y="8543925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54</xdr:row>
      <xdr:rowOff>0</xdr:rowOff>
    </xdr:from>
    <xdr:to>
      <xdr:col>12</xdr:col>
      <xdr:colOff>685800</xdr:colOff>
      <xdr:row>54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6677025" y="889635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685800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677025" y="889635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685800</xdr:colOff>
      <xdr:row>62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677025" y="889635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12</xdr:col>
      <xdr:colOff>685800</xdr:colOff>
      <xdr:row>66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6677025" y="889635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12</xdr:col>
      <xdr:colOff>685800</xdr:colOff>
      <xdr:row>91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677025" y="922020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95</xdr:row>
      <xdr:rowOff>0</xdr:rowOff>
    </xdr:from>
    <xdr:to>
      <xdr:col>12</xdr:col>
      <xdr:colOff>685800</xdr:colOff>
      <xdr:row>95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6677025" y="922020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119</xdr:row>
      <xdr:rowOff>0</xdr:rowOff>
    </xdr:from>
    <xdr:to>
      <xdr:col>12</xdr:col>
      <xdr:colOff>685800</xdr:colOff>
      <xdr:row>119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6677025" y="954405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123</xdr:row>
      <xdr:rowOff>0</xdr:rowOff>
    </xdr:from>
    <xdr:to>
      <xdr:col>12</xdr:col>
      <xdr:colOff>685800</xdr:colOff>
      <xdr:row>123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677025" y="954405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46</xdr:row>
      <xdr:rowOff>0</xdr:rowOff>
    </xdr:from>
    <xdr:to>
      <xdr:col>10</xdr:col>
      <xdr:colOff>685800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7477125" y="9553575"/>
          <a:ext cx="1371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685800</xdr:colOff>
      <xdr:row>50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77125" y="10544175"/>
          <a:ext cx="1371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10</xdr:col>
      <xdr:colOff>685800</xdr:colOff>
      <xdr:row>54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477125" y="11534775"/>
          <a:ext cx="1371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10</xdr:col>
      <xdr:colOff>685800</xdr:colOff>
      <xdr:row>58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7477125" y="12525375"/>
          <a:ext cx="1371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10</xdr:col>
      <xdr:colOff>685800</xdr:colOff>
      <xdr:row>79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7477125" y="17002125"/>
          <a:ext cx="1371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83</xdr:row>
      <xdr:rowOff>0</xdr:rowOff>
    </xdr:from>
    <xdr:to>
      <xdr:col>10</xdr:col>
      <xdr:colOff>685800</xdr:colOff>
      <xdr:row>83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7477125" y="17849850"/>
          <a:ext cx="1371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104</xdr:row>
      <xdr:rowOff>0</xdr:rowOff>
    </xdr:from>
    <xdr:to>
      <xdr:col>10</xdr:col>
      <xdr:colOff>685800</xdr:colOff>
      <xdr:row>104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7477125" y="22212300"/>
          <a:ext cx="1371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10</xdr:col>
      <xdr:colOff>685800</xdr:colOff>
      <xdr:row>108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7477125" y="23155275"/>
          <a:ext cx="1371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154"/>
  <sheetViews>
    <sheetView workbookViewId="0" topLeftCell="A1">
      <selection activeCell="F36" sqref="F36"/>
    </sheetView>
  </sheetViews>
  <sheetFormatPr defaultColWidth="9.00390625" defaultRowHeight="12.75" outlineLevelRow="1" outlineLevelCol="2"/>
  <cols>
    <col min="1" max="1" width="7.25390625" style="0" customWidth="1"/>
    <col min="2" max="2" width="8.375" style="0" customWidth="1"/>
    <col min="3" max="3" width="24.625" style="0" customWidth="1"/>
    <col min="4" max="4" width="17.375" style="0" customWidth="1"/>
    <col min="5" max="5" width="9.125" style="282" customWidth="1" outlineLevel="1"/>
    <col min="6" max="6" width="9.00390625" style="282" customWidth="1" outlineLevel="1"/>
    <col min="7" max="7" width="0.12890625" style="282" customWidth="1" outlineLevel="2"/>
    <col min="8" max="9" width="9.125" style="282" hidden="1" customWidth="1" outlineLevel="2"/>
    <col min="10" max="10" width="10.25390625" style="282" customWidth="1" collapsed="1"/>
    <col min="11" max="11" width="12.00390625" style="282" customWidth="1"/>
    <col min="12" max="14" width="10.25390625" style="0" customWidth="1"/>
    <col min="15" max="15" width="10.125" style="0" bestFit="1" customWidth="1"/>
    <col min="17" max="17" width="14.625" style="60" customWidth="1"/>
  </cols>
  <sheetData>
    <row r="6" spans="2:18" ht="23.25" outlineLevel="1">
      <c r="B6" s="421" t="s">
        <v>0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</row>
    <row r="7" spans="1:18" ht="20.25" outlineLevel="1">
      <c r="A7" s="414" t="s">
        <v>53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</row>
    <row r="8" spans="1:18" ht="20.25" outlineLevel="1">
      <c r="A8" s="414" t="s">
        <v>54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</row>
    <row r="9" spans="1:18" ht="18.75" outlineLevel="1">
      <c r="A9" s="416" t="s">
        <v>60</v>
      </c>
      <c r="B9" s="416"/>
      <c r="C9" s="416"/>
      <c r="D9" s="416"/>
      <c r="E9" s="314"/>
      <c r="F9" s="4"/>
      <c r="G9" s="4"/>
      <c r="H9" s="4"/>
      <c r="I9" s="4"/>
      <c r="J9" s="4"/>
      <c r="K9" s="4"/>
      <c r="L9" s="4"/>
      <c r="M9" s="4"/>
      <c r="N9" s="4"/>
      <c r="O9" s="415" t="s">
        <v>55</v>
      </c>
      <c r="P9" s="415"/>
      <c r="Q9" s="415"/>
      <c r="R9" s="4"/>
    </row>
    <row r="10" ht="12.75" outlineLevel="1"/>
    <row r="11" spans="1:18" ht="18.75" outlineLevel="1">
      <c r="A11" s="423" t="s">
        <v>183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</row>
    <row r="12" spans="2:17" ht="18.75" outlineLevel="1">
      <c r="B12" s="3"/>
      <c r="C12" s="1"/>
      <c r="D12" s="1"/>
      <c r="E12" s="1"/>
      <c r="F12" s="1"/>
      <c r="G12" s="1"/>
      <c r="H12" s="1"/>
      <c r="I12" s="1"/>
      <c r="J12" s="1"/>
      <c r="K12" s="314"/>
      <c r="L12" s="3"/>
      <c r="M12" s="3"/>
      <c r="N12" s="3"/>
      <c r="O12" s="3"/>
      <c r="P12" s="3"/>
      <c r="Q12" s="61"/>
    </row>
    <row r="13" spans="1:17" ht="18.75" outlineLevel="1">
      <c r="A13" s="417" t="s">
        <v>18</v>
      </c>
      <c r="B13" s="417"/>
      <c r="C13" s="417"/>
      <c r="D13" s="1"/>
      <c r="E13" s="1"/>
      <c r="F13" s="1"/>
      <c r="G13" s="1"/>
      <c r="H13" s="1"/>
      <c r="I13" s="1"/>
      <c r="J13" s="1"/>
      <c r="K13" s="314"/>
      <c r="L13" s="3"/>
      <c r="M13" s="3"/>
      <c r="N13" s="3"/>
      <c r="O13" s="3"/>
      <c r="P13" s="3"/>
      <c r="Q13" s="61"/>
    </row>
    <row r="14" spans="1:17" ht="15.75" outlineLevel="1">
      <c r="A14" s="413" t="s">
        <v>1</v>
      </c>
      <c r="B14" s="422" t="s">
        <v>17</v>
      </c>
      <c r="C14" s="413" t="s">
        <v>2</v>
      </c>
      <c r="D14" s="413" t="s">
        <v>3</v>
      </c>
      <c r="E14" s="413" t="s">
        <v>4</v>
      </c>
      <c r="F14" s="413" t="s">
        <v>5</v>
      </c>
      <c r="G14" s="185" t="s">
        <v>67</v>
      </c>
      <c r="H14" s="185" t="s">
        <v>67</v>
      </c>
      <c r="I14" s="185"/>
      <c r="J14" s="413" t="s">
        <v>7</v>
      </c>
      <c r="K14" s="413"/>
      <c r="L14" s="413"/>
      <c r="M14" s="413" t="s">
        <v>8</v>
      </c>
      <c r="N14" s="413" t="s">
        <v>9</v>
      </c>
      <c r="O14" s="413" t="s">
        <v>10</v>
      </c>
      <c r="P14" s="413" t="s">
        <v>11</v>
      </c>
      <c r="Q14" s="413" t="s">
        <v>14</v>
      </c>
    </row>
    <row r="15" spans="1:17" ht="15.75" outlineLevel="1">
      <c r="A15" s="413"/>
      <c r="B15" s="422"/>
      <c r="C15" s="413"/>
      <c r="D15" s="413"/>
      <c r="E15" s="413"/>
      <c r="F15" s="413"/>
      <c r="G15" s="105"/>
      <c r="H15" s="105"/>
      <c r="I15" s="105"/>
      <c r="J15" s="105" t="s">
        <v>12</v>
      </c>
      <c r="K15" s="105" t="s">
        <v>13</v>
      </c>
      <c r="L15" s="105" t="s">
        <v>6</v>
      </c>
      <c r="M15" s="413"/>
      <c r="N15" s="413"/>
      <c r="O15" s="413"/>
      <c r="P15" s="413"/>
      <c r="Q15" s="413"/>
    </row>
    <row r="16" spans="1:17" ht="15.75" outlineLevel="1">
      <c r="A16" s="105">
        <v>1</v>
      </c>
      <c r="B16" s="44">
        <v>77</v>
      </c>
      <c r="C16" s="192" t="s">
        <v>89</v>
      </c>
      <c r="D16" s="124" t="s">
        <v>90</v>
      </c>
      <c r="E16" s="193">
        <v>1986</v>
      </c>
      <c r="F16" s="193" t="s">
        <v>91</v>
      </c>
      <c r="G16" s="306">
        <v>10.29</v>
      </c>
      <c r="H16" s="306">
        <f aca="true" t="shared" si="0" ref="H16:H31">I16-G16</f>
        <v>11.18</v>
      </c>
      <c r="I16" s="306">
        <v>21.47</v>
      </c>
      <c r="J16" s="307">
        <f aca="true" t="shared" si="1" ref="J16:J24">G16/86400</f>
        <v>0.0001190972222222222</v>
      </c>
      <c r="K16" s="307">
        <f aca="true" t="shared" si="2" ref="K16:K24">H16/86400</f>
        <v>0.00012939814814814815</v>
      </c>
      <c r="L16" s="137">
        <f aca="true" t="shared" si="3" ref="L16:L24">(J16+K16)</f>
        <v>0.0002484953703703704</v>
      </c>
      <c r="M16" s="405">
        <f>J67</f>
        <v>0.000244212962962963</v>
      </c>
      <c r="N16" s="405">
        <f>J99</f>
        <v>0.00021990740740740743</v>
      </c>
      <c r="O16" s="406">
        <f>J123</f>
        <v>0.0001900462962962963</v>
      </c>
      <c r="P16" s="81"/>
      <c r="Q16" s="105" t="s">
        <v>186</v>
      </c>
    </row>
    <row r="17" spans="1:17" ht="15.75" outlineLevel="1">
      <c r="A17" s="106">
        <v>2</v>
      </c>
      <c r="B17" s="44">
        <v>28</v>
      </c>
      <c r="C17" s="192" t="s">
        <v>97</v>
      </c>
      <c r="D17" s="124" t="s">
        <v>86</v>
      </c>
      <c r="E17" s="193">
        <v>1985</v>
      </c>
      <c r="F17" s="193" t="s">
        <v>91</v>
      </c>
      <c r="G17" s="316">
        <v>8.85</v>
      </c>
      <c r="H17" s="306">
        <f t="shared" si="0"/>
        <v>10.26</v>
      </c>
      <c r="I17" s="316">
        <v>19.11</v>
      </c>
      <c r="J17" s="307">
        <f t="shared" si="1"/>
        <v>0.00010243055555555555</v>
      </c>
      <c r="K17" s="307">
        <f t="shared" si="2"/>
        <v>0.00011875</v>
      </c>
      <c r="L17" s="137">
        <f t="shared" si="3"/>
        <v>0.00022118055555555555</v>
      </c>
      <c r="M17" s="405">
        <f>J59</f>
        <v>0.0001962962962962963</v>
      </c>
      <c r="N17" s="405">
        <f>J95</f>
        <v>0.00019456018518518517</v>
      </c>
      <c r="O17" s="406">
        <f>J122</f>
        <v>0.00020625</v>
      </c>
      <c r="P17" s="81"/>
      <c r="Q17" s="80">
        <v>1</v>
      </c>
    </row>
    <row r="18" spans="1:17" ht="15.75" outlineLevel="1">
      <c r="A18" s="105">
        <v>3</v>
      </c>
      <c r="B18" s="44">
        <v>12</v>
      </c>
      <c r="C18" s="76" t="s">
        <v>81</v>
      </c>
      <c r="D18" s="191" t="s">
        <v>80</v>
      </c>
      <c r="E18" s="77">
        <v>1993</v>
      </c>
      <c r="F18" s="77">
        <v>2</v>
      </c>
      <c r="G18" s="306">
        <v>13.35</v>
      </c>
      <c r="H18" s="306">
        <f t="shared" si="0"/>
        <v>14.4</v>
      </c>
      <c r="I18" s="306">
        <v>27.75</v>
      </c>
      <c r="J18" s="307">
        <f t="shared" si="1"/>
        <v>0.00015451388888888888</v>
      </c>
      <c r="K18" s="307">
        <f t="shared" si="2"/>
        <v>0.00016666666666666666</v>
      </c>
      <c r="L18" s="137">
        <f t="shared" si="3"/>
        <v>0.00032118055555555556</v>
      </c>
      <c r="M18" s="405">
        <f>J64</f>
        <v>0.0002766203703703703</v>
      </c>
      <c r="N18" s="405">
        <f>J96</f>
        <v>0.000219212962962963</v>
      </c>
      <c r="O18" s="406">
        <f>J126</f>
        <v>0.0002457175925925926</v>
      </c>
      <c r="P18" s="81"/>
      <c r="Q18" s="80">
        <v>2</v>
      </c>
    </row>
    <row r="19" spans="1:17" ht="16.5" outlineLevel="1" thickBot="1">
      <c r="A19" s="106">
        <v>4</v>
      </c>
      <c r="B19" s="44">
        <v>18</v>
      </c>
      <c r="C19" s="76" t="s">
        <v>79</v>
      </c>
      <c r="D19" s="191" t="s">
        <v>80</v>
      </c>
      <c r="E19" s="77">
        <v>1987</v>
      </c>
      <c r="F19" s="77">
        <v>1</v>
      </c>
      <c r="G19" s="306">
        <v>10.47</v>
      </c>
      <c r="H19" s="306">
        <f t="shared" si="0"/>
        <v>12.83</v>
      </c>
      <c r="I19" s="306">
        <v>23.3</v>
      </c>
      <c r="J19" s="307">
        <f t="shared" si="1"/>
        <v>0.00012118055555555557</v>
      </c>
      <c r="K19" s="307">
        <f t="shared" si="2"/>
        <v>0.00014849537037037037</v>
      </c>
      <c r="L19" s="137">
        <f t="shared" si="3"/>
        <v>0.0002696759259259259</v>
      </c>
      <c r="M19" s="405">
        <f>J71</f>
        <v>0.0002383101851851852</v>
      </c>
      <c r="N19" s="407">
        <f>J100</f>
        <v>0.00022025462962962965</v>
      </c>
      <c r="O19" s="408">
        <f>J127</f>
        <v>0.0002480324074074074</v>
      </c>
      <c r="P19" s="81"/>
      <c r="Q19" s="80">
        <v>3</v>
      </c>
    </row>
    <row r="20" spans="1:17" ht="15.75" outlineLevel="1">
      <c r="A20" s="105">
        <v>5</v>
      </c>
      <c r="B20" s="400">
        <v>83</v>
      </c>
      <c r="C20" s="204" t="s">
        <v>101</v>
      </c>
      <c r="D20" s="124" t="s">
        <v>86</v>
      </c>
      <c r="E20" s="205">
        <v>1982</v>
      </c>
      <c r="F20" s="108" t="s">
        <v>87</v>
      </c>
      <c r="G20" s="316">
        <v>11.22</v>
      </c>
      <c r="H20" s="306">
        <f t="shared" si="0"/>
        <v>15.909999999999998</v>
      </c>
      <c r="I20" s="316">
        <v>27.13</v>
      </c>
      <c r="J20" s="307">
        <f t="shared" si="1"/>
        <v>0.0001298611111111111</v>
      </c>
      <c r="K20" s="307">
        <f t="shared" si="2"/>
        <v>0.0001841435185185185</v>
      </c>
      <c r="L20" s="137">
        <f t="shared" si="3"/>
        <v>0.00031400462962962957</v>
      </c>
      <c r="M20" s="406">
        <f>J63</f>
        <v>0.0002849537037037037</v>
      </c>
      <c r="N20" s="409"/>
      <c r="O20" s="410"/>
      <c r="P20" s="84"/>
      <c r="Q20" s="80"/>
    </row>
    <row r="21" spans="1:17" ht="15.75" outlineLevel="1">
      <c r="A21" s="106">
        <v>6</v>
      </c>
      <c r="B21" s="401">
        <v>82</v>
      </c>
      <c r="C21" s="194" t="s">
        <v>85</v>
      </c>
      <c r="D21" s="124" t="s">
        <v>86</v>
      </c>
      <c r="E21" s="195">
        <v>1980</v>
      </c>
      <c r="F21" s="193" t="s">
        <v>87</v>
      </c>
      <c r="G21" s="306">
        <v>13.79</v>
      </c>
      <c r="H21" s="306">
        <f t="shared" si="0"/>
        <v>16.73</v>
      </c>
      <c r="I21" s="306">
        <v>30.52</v>
      </c>
      <c r="J21" s="307">
        <f t="shared" si="1"/>
        <v>0.00015960648148148146</v>
      </c>
      <c r="K21" s="307">
        <f t="shared" si="2"/>
        <v>0.00019363425925925925</v>
      </c>
      <c r="L21" s="137">
        <f t="shared" si="3"/>
        <v>0.0003532407407407407</v>
      </c>
      <c r="M21" s="406">
        <f>J72</f>
        <v>0.0002969907407407408</v>
      </c>
      <c r="N21" s="411"/>
      <c r="O21" s="185"/>
      <c r="P21" s="84"/>
      <c r="Q21" s="80"/>
    </row>
    <row r="22" spans="1:17" ht="15.75" outlineLevel="1">
      <c r="A22" s="105">
        <v>7</v>
      </c>
      <c r="B22" s="402">
        <v>58</v>
      </c>
      <c r="C22" s="208" t="s">
        <v>82</v>
      </c>
      <c r="D22" s="209" t="s">
        <v>83</v>
      </c>
      <c r="E22" s="210">
        <v>1992</v>
      </c>
      <c r="F22" s="210" t="s">
        <v>84</v>
      </c>
      <c r="G22" s="354">
        <v>16.19</v>
      </c>
      <c r="H22" s="354">
        <f t="shared" si="0"/>
        <v>19.639999999999997</v>
      </c>
      <c r="I22" s="354">
        <v>35.83</v>
      </c>
      <c r="J22" s="319">
        <f t="shared" si="1"/>
        <v>0.00018738425925925926</v>
      </c>
      <c r="K22" s="319">
        <f t="shared" si="2"/>
        <v>0.00022731481481481477</v>
      </c>
      <c r="L22" s="212">
        <f t="shared" si="3"/>
        <v>0.00041469907407407406</v>
      </c>
      <c r="M22" s="412">
        <f>J60</f>
        <v>0.0003496527777777778</v>
      </c>
      <c r="N22" s="411"/>
      <c r="O22" s="185"/>
      <c r="P22" s="84"/>
      <c r="Q22" s="80"/>
    </row>
    <row r="23" spans="1:17" ht="17.25" customHeight="1" outlineLevel="1" thickBot="1">
      <c r="A23" s="180">
        <v>8</v>
      </c>
      <c r="B23" s="403">
        <v>31</v>
      </c>
      <c r="C23" s="200" t="s">
        <v>98</v>
      </c>
      <c r="D23" s="122" t="s">
        <v>86</v>
      </c>
      <c r="E23" s="201">
        <v>1991</v>
      </c>
      <c r="F23" s="201">
        <v>3</v>
      </c>
      <c r="G23" s="398">
        <v>14.91</v>
      </c>
      <c r="H23" s="308">
        <f t="shared" si="0"/>
        <v>16.8</v>
      </c>
      <c r="I23" s="398">
        <v>31.71</v>
      </c>
      <c r="J23" s="309">
        <f t="shared" si="1"/>
        <v>0.00017256944444444446</v>
      </c>
      <c r="K23" s="309">
        <f t="shared" si="2"/>
        <v>0.00019444444444444446</v>
      </c>
      <c r="L23" s="294">
        <f t="shared" si="3"/>
        <v>0.00036701388888888895</v>
      </c>
      <c r="M23" s="408" t="str">
        <f>J68</f>
        <v>срыв</v>
      </c>
      <c r="N23" s="411"/>
      <c r="O23" s="185"/>
      <c r="P23" s="84"/>
      <c r="Q23" s="80"/>
    </row>
    <row r="24" spans="1:17" ht="15.75" outlineLevel="1">
      <c r="A24" s="156">
        <v>9</v>
      </c>
      <c r="B24" s="404">
        <v>60</v>
      </c>
      <c r="C24" s="227" t="s">
        <v>95</v>
      </c>
      <c r="D24" s="228" t="s">
        <v>83</v>
      </c>
      <c r="E24" s="229">
        <v>1985</v>
      </c>
      <c r="F24" s="229">
        <v>3</v>
      </c>
      <c r="G24" s="317">
        <v>18.12</v>
      </c>
      <c r="H24" s="311">
        <f t="shared" si="0"/>
        <v>23.45</v>
      </c>
      <c r="I24" s="317">
        <v>41.57</v>
      </c>
      <c r="J24" s="312">
        <f t="shared" si="1"/>
        <v>0.00020972222222222223</v>
      </c>
      <c r="K24" s="312">
        <f t="shared" si="2"/>
        <v>0.000271412037037037</v>
      </c>
      <c r="L24" s="293">
        <f t="shared" si="3"/>
        <v>0.0004811342592592593</v>
      </c>
      <c r="M24" s="73"/>
      <c r="N24" s="80"/>
      <c r="O24" s="80"/>
      <c r="P24" s="84"/>
      <c r="Q24" s="80"/>
    </row>
    <row r="25" spans="1:17" ht="15.75" outlineLevel="1">
      <c r="A25" s="428">
        <v>10</v>
      </c>
      <c r="B25" s="429">
        <v>81</v>
      </c>
      <c r="C25" s="430" t="s">
        <v>88</v>
      </c>
      <c r="D25" s="431" t="s">
        <v>86</v>
      </c>
      <c r="E25" s="430">
        <v>1990</v>
      </c>
      <c r="F25" s="432">
        <v>3</v>
      </c>
      <c r="G25" s="433"/>
      <c r="H25" s="433" t="e">
        <f t="shared" si="0"/>
        <v>#VALUE!</v>
      </c>
      <c r="I25" s="433" t="s">
        <v>175</v>
      </c>
      <c r="J25" s="434">
        <f aca="true" t="shared" si="4" ref="J25:J31">G25/86400</f>
        <v>0</v>
      </c>
      <c r="K25" s="433" t="s">
        <v>175</v>
      </c>
      <c r="L25" s="435" t="s">
        <v>175</v>
      </c>
      <c r="M25" s="80"/>
      <c r="N25" s="80"/>
      <c r="O25" s="80"/>
      <c r="P25" s="84"/>
      <c r="Q25" s="80"/>
    </row>
    <row r="26" spans="1:17" ht="15.75" outlineLevel="1">
      <c r="A26" s="436">
        <v>11</v>
      </c>
      <c r="B26" s="437">
        <v>29</v>
      </c>
      <c r="C26" s="438" t="s">
        <v>92</v>
      </c>
      <c r="D26" s="431" t="s">
        <v>86</v>
      </c>
      <c r="E26" s="439">
        <v>1981</v>
      </c>
      <c r="F26" s="439" t="s">
        <v>87</v>
      </c>
      <c r="G26" s="433"/>
      <c r="H26" s="433" t="e">
        <f t="shared" si="0"/>
        <v>#VALUE!</v>
      </c>
      <c r="I26" s="433" t="s">
        <v>175</v>
      </c>
      <c r="J26" s="434">
        <f t="shared" si="4"/>
        <v>0</v>
      </c>
      <c r="K26" s="433" t="s">
        <v>175</v>
      </c>
      <c r="L26" s="435" t="s">
        <v>175</v>
      </c>
      <c r="M26" s="80"/>
      <c r="N26" s="80"/>
      <c r="O26" s="80"/>
      <c r="P26" s="84"/>
      <c r="Q26" s="80"/>
    </row>
    <row r="27" spans="1:17" ht="15.75" outlineLevel="1">
      <c r="A27" s="428">
        <v>12</v>
      </c>
      <c r="B27" s="437">
        <v>3</v>
      </c>
      <c r="C27" s="440" t="s">
        <v>93</v>
      </c>
      <c r="D27" s="441" t="s">
        <v>80</v>
      </c>
      <c r="E27" s="442">
        <v>1990</v>
      </c>
      <c r="F27" s="442">
        <v>1</v>
      </c>
      <c r="G27" s="433"/>
      <c r="H27" s="433" t="e">
        <f t="shared" si="0"/>
        <v>#VALUE!</v>
      </c>
      <c r="I27" s="433" t="s">
        <v>175</v>
      </c>
      <c r="J27" s="434">
        <f t="shared" si="4"/>
        <v>0</v>
      </c>
      <c r="K27" s="433" t="s">
        <v>175</v>
      </c>
      <c r="L27" s="435" t="s">
        <v>175</v>
      </c>
      <c r="M27" s="80"/>
      <c r="N27" s="80"/>
      <c r="O27" s="80"/>
      <c r="P27" s="84"/>
      <c r="Q27" s="80"/>
    </row>
    <row r="28" spans="1:17" ht="15.75" outlineLevel="1">
      <c r="A28" s="436">
        <v>13</v>
      </c>
      <c r="B28" s="437">
        <v>25</v>
      </c>
      <c r="C28" s="438" t="s">
        <v>94</v>
      </c>
      <c r="D28" s="431" t="s">
        <v>86</v>
      </c>
      <c r="E28" s="439">
        <v>1985</v>
      </c>
      <c r="F28" s="439">
        <v>3</v>
      </c>
      <c r="G28" s="433"/>
      <c r="H28" s="433" t="e">
        <f t="shared" si="0"/>
        <v>#VALUE!</v>
      </c>
      <c r="I28" s="433" t="s">
        <v>175</v>
      </c>
      <c r="J28" s="434">
        <f t="shared" si="4"/>
        <v>0</v>
      </c>
      <c r="K28" s="433" t="s">
        <v>175</v>
      </c>
      <c r="L28" s="435" t="s">
        <v>175</v>
      </c>
      <c r="M28" s="80"/>
      <c r="N28" s="80"/>
      <c r="O28" s="80"/>
      <c r="P28" s="84"/>
      <c r="Q28" s="80"/>
    </row>
    <row r="29" spans="1:17" ht="15.75" outlineLevel="1">
      <c r="A29" s="428">
        <v>14</v>
      </c>
      <c r="B29" s="437">
        <v>24</v>
      </c>
      <c r="C29" s="438" t="s">
        <v>96</v>
      </c>
      <c r="D29" s="431" t="s">
        <v>86</v>
      </c>
      <c r="E29" s="439">
        <v>1987</v>
      </c>
      <c r="F29" s="439" t="s">
        <v>91</v>
      </c>
      <c r="G29" s="443"/>
      <c r="H29" s="433" t="e">
        <f t="shared" si="0"/>
        <v>#VALUE!</v>
      </c>
      <c r="I29" s="433" t="s">
        <v>175</v>
      </c>
      <c r="J29" s="434">
        <f t="shared" si="4"/>
        <v>0</v>
      </c>
      <c r="K29" s="433" t="s">
        <v>175</v>
      </c>
      <c r="L29" s="435" t="s">
        <v>175</v>
      </c>
      <c r="M29" s="80"/>
      <c r="N29" s="80"/>
      <c r="O29" s="80"/>
      <c r="P29" s="84"/>
      <c r="Q29" s="80"/>
    </row>
    <row r="30" spans="1:17" ht="15.75" outlineLevel="1">
      <c r="A30" s="436">
        <v>15</v>
      </c>
      <c r="B30" s="437">
        <v>26</v>
      </c>
      <c r="C30" s="438" t="s">
        <v>99</v>
      </c>
      <c r="D30" s="431" t="s">
        <v>86</v>
      </c>
      <c r="E30" s="439">
        <v>1987</v>
      </c>
      <c r="F30" s="439" t="s">
        <v>87</v>
      </c>
      <c r="G30" s="443"/>
      <c r="H30" s="433" t="e">
        <f t="shared" si="0"/>
        <v>#VALUE!</v>
      </c>
      <c r="I30" s="433" t="s">
        <v>175</v>
      </c>
      <c r="J30" s="434">
        <f t="shared" si="4"/>
        <v>0</v>
      </c>
      <c r="K30" s="433" t="s">
        <v>175</v>
      </c>
      <c r="L30" s="435" t="s">
        <v>175</v>
      </c>
      <c r="M30" s="80"/>
      <c r="N30" s="80"/>
      <c r="O30" s="80"/>
      <c r="P30" s="84"/>
      <c r="Q30" s="80"/>
    </row>
    <row r="31" spans="1:18" ht="15.75" outlineLevel="1">
      <c r="A31" s="428">
        <v>16</v>
      </c>
      <c r="B31" s="437">
        <v>27</v>
      </c>
      <c r="C31" s="438" t="s">
        <v>100</v>
      </c>
      <c r="D31" s="431" t="s">
        <v>86</v>
      </c>
      <c r="E31" s="439">
        <v>1983</v>
      </c>
      <c r="F31" s="439">
        <v>3</v>
      </c>
      <c r="G31" s="443"/>
      <c r="H31" s="433" t="e">
        <f t="shared" si="0"/>
        <v>#VALUE!</v>
      </c>
      <c r="I31" s="433" t="s">
        <v>175</v>
      </c>
      <c r="J31" s="434">
        <f t="shared" si="4"/>
        <v>0</v>
      </c>
      <c r="K31" s="433" t="s">
        <v>175</v>
      </c>
      <c r="L31" s="435" t="s">
        <v>175</v>
      </c>
      <c r="M31" s="80"/>
      <c r="N31" s="80"/>
      <c r="O31" s="80"/>
      <c r="P31" s="84"/>
      <c r="Q31" s="80"/>
      <c r="R31" s="3"/>
    </row>
    <row r="32" spans="1:18" ht="15.75" outlineLevel="1">
      <c r="A32" s="145"/>
      <c r="B32" s="15"/>
      <c r="C32" s="15"/>
      <c r="D32" s="15"/>
      <c r="E32" s="283"/>
      <c r="F32" s="283"/>
      <c r="G32" s="283"/>
      <c r="H32" s="283"/>
      <c r="I32" s="283"/>
      <c r="J32" s="283"/>
      <c r="K32" s="283"/>
      <c r="L32" s="15"/>
      <c r="M32" s="15"/>
      <c r="N32" s="101"/>
      <c r="O32" s="101"/>
      <c r="P32" s="103"/>
      <c r="Q32" s="101"/>
      <c r="R32" s="3"/>
    </row>
    <row r="33" spans="1:18" ht="15.75" outlineLevel="1">
      <c r="A33" s="97"/>
      <c r="B33" s="98"/>
      <c r="C33" s="99"/>
      <c r="D33" s="99"/>
      <c r="E33" s="100"/>
      <c r="F33" s="399"/>
      <c r="G33" s="399"/>
      <c r="H33" s="399"/>
      <c r="I33" s="399"/>
      <c r="J33" s="101"/>
      <c r="K33" s="101"/>
      <c r="L33" s="101"/>
      <c r="M33" s="101"/>
      <c r="N33" s="101"/>
      <c r="O33" s="101"/>
      <c r="P33" s="103"/>
      <c r="Q33" s="101"/>
      <c r="R33" s="3"/>
    </row>
    <row r="34" spans="1:18" ht="15.75" outlineLevel="1">
      <c r="A34" s="145"/>
      <c r="B34" s="101"/>
      <c r="C34" s="11"/>
      <c r="D34" s="11"/>
      <c r="E34" s="12"/>
      <c r="F34" s="12"/>
      <c r="G34" s="12"/>
      <c r="H34" s="12"/>
      <c r="I34" s="12"/>
      <c r="J34" s="102"/>
      <c r="K34" s="102"/>
      <c r="L34" s="102"/>
      <c r="M34" s="102"/>
      <c r="N34" s="102"/>
      <c r="O34" s="102"/>
      <c r="P34" s="101"/>
      <c r="Q34" s="101"/>
      <c r="R34" s="3"/>
    </row>
    <row r="35" spans="2:18" ht="15.75" outlineLevel="1">
      <c r="B35" s="10"/>
      <c r="C35" s="11"/>
      <c r="D35" s="11"/>
      <c r="E35" s="12"/>
      <c r="F35" s="12"/>
      <c r="G35" s="12"/>
      <c r="H35" s="12"/>
      <c r="I35" s="12"/>
      <c r="J35" s="54"/>
      <c r="K35" s="54"/>
      <c r="L35" s="9"/>
      <c r="M35" s="9"/>
      <c r="N35" s="9"/>
      <c r="O35" s="9"/>
      <c r="P35" s="10"/>
      <c r="Q35" s="10"/>
      <c r="R35" s="3"/>
    </row>
    <row r="36" spans="2:18" ht="15.75" outlineLevel="1">
      <c r="B36" s="10"/>
      <c r="C36" s="11"/>
      <c r="D36" s="11"/>
      <c r="E36" s="12"/>
      <c r="F36" s="12"/>
      <c r="G36" s="12"/>
      <c r="H36" s="12"/>
      <c r="I36" s="12"/>
      <c r="J36" s="54"/>
      <c r="K36" s="54"/>
      <c r="L36" s="9"/>
      <c r="M36" s="9"/>
      <c r="N36" s="9"/>
      <c r="O36" s="9"/>
      <c r="P36" s="10"/>
      <c r="Q36" s="10"/>
      <c r="R36" s="3"/>
    </row>
    <row r="37" spans="2:18" ht="15.75" outlineLevel="1">
      <c r="B37" s="10"/>
      <c r="C37" s="11"/>
      <c r="D37" s="11"/>
      <c r="E37" s="12"/>
      <c r="F37" s="12"/>
      <c r="G37" s="12"/>
      <c r="H37" s="12"/>
      <c r="I37" s="12"/>
      <c r="J37" s="54"/>
      <c r="K37" s="54"/>
      <c r="L37" s="9"/>
      <c r="M37" s="9"/>
      <c r="N37" s="9"/>
      <c r="O37" s="9"/>
      <c r="P37" s="10"/>
      <c r="Q37" s="10"/>
      <c r="R37" s="3"/>
    </row>
    <row r="38" spans="2:18" ht="15.75" outlineLevel="1">
      <c r="B38" s="10"/>
      <c r="C38" s="11"/>
      <c r="D38" s="11"/>
      <c r="E38" s="12"/>
      <c r="F38" s="12"/>
      <c r="G38" s="12"/>
      <c r="H38" s="12"/>
      <c r="I38" s="12"/>
      <c r="J38" s="54"/>
      <c r="K38" s="54"/>
      <c r="L38" s="9"/>
      <c r="M38" s="9"/>
      <c r="N38" s="9"/>
      <c r="O38" s="9"/>
      <c r="P38" s="10"/>
      <c r="Q38" s="10"/>
      <c r="R38" s="3"/>
    </row>
    <row r="39" spans="2:18" ht="15.75" outlineLevel="1">
      <c r="B39" s="10"/>
      <c r="C39" s="14" t="s">
        <v>27</v>
      </c>
      <c r="D39" s="32" t="s">
        <v>52</v>
      </c>
      <c r="E39" s="31"/>
      <c r="F39" s="454" t="s">
        <v>43</v>
      </c>
      <c r="G39" s="454"/>
      <c r="H39" s="454"/>
      <c r="I39" s="454"/>
      <c r="J39" s="454"/>
      <c r="K39" s="454"/>
      <c r="L39" s="454"/>
      <c r="M39" s="454"/>
      <c r="N39" s="454"/>
      <c r="O39" s="454"/>
      <c r="P39" s="10"/>
      <c r="Q39" s="10"/>
      <c r="R39" s="3"/>
    </row>
    <row r="40" spans="2:18" ht="15.75" outlineLevel="1">
      <c r="B40" s="10"/>
      <c r="C40" s="14"/>
      <c r="D40" s="32"/>
      <c r="E40" s="31"/>
      <c r="F40" s="109"/>
      <c r="G40" s="109"/>
      <c r="H40" s="109"/>
      <c r="I40" s="109"/>
      <c r="J40" s="109"/>
      <c r="K40" s="109"/>
      <c r="L40" s="109"/>
      <c r="M40" s="109"/>
      <c r="N40" s="9"/>
      <c r="O40" s="9"/>
      <c r="P40" s="10"/>
      <c r="Q40" s="10"/>
      <c r="R40" s="3"/>
    </row>
    <row r="41" spans="2:18" ht="15.75" outlineLevel="1">
      <c r="B41" s="10"/>
      <c r="C41" s="14"/>
      <c r="D41" s="32"/>
      <c r="E41" s="31"/>
      <c r="F41" s="110"/>
      <c r="G41" s="110"/>
      <c r="H41" s="110"/>
      <c r="I41" s="110"/>
      <c r="J41" s="110"/>
      <c r="K41" s="111"/>
      <c r="L41" s="111"/>
      <c r="M41" s="111"/>
      <c r="N41" s="9"/>
      <c r="O41" s="9"/>
      <c r="P41" s="10"/>
      <c r="Q41" s="10"/>
      <c r="R41" s="3"/>
    </row>
    <row r="42" spans="2:18" ht="15.75" outlineLevel="1">
      <c r="B42" s="10"/>
      <c r="C42" s="112" t="s">
        <v>16</v>
      </c>
      <c r="D42" s="32" t="s">
        <v>52</v>
      </c>
      <c r="E42" s="31"/>
      <c r="F42" s="448" t="s">
        <v>66</v>
      </c>
      <c r="G42" s="448"/>
      <c r="H42" s="448"/>
      <c r="I42" s="448"/>
      <c r="J42" s="448"/>
      <c r="K42" s="448"/>
      <c r="L42" s="448"/>
      <c r="M42" s="448"/>
      <c r="N42" s="448"/>
      <c r="O42" s="448"/>
      <c r="P42" s="10"/>
      <c r="Q42" s="10"/>
      <c r="R42" s="3"/>
    </row>
    <row r="43" spans="2:18" ht="15.75" outlineLevel="1">
      <c r="B43" s="10"/>
      <c r="C43" s="112"/>
      <c r="D43" s="32"/>
      <c r="E43" s="31"/>
      <c r="F43" s="113"/>
      <c r="G43" s="113"/>
      <c r="H43" s="113"/>
      <c r="I43" s="113"/>
      <c r="J43" s="113"/>
      <c r="K43" s="113"/>
      <c r="L43" s="113"/>
      <c r="M43" s="113"/>
      <c r="N43" s="9"/>
      <c r="O43" s="9"/>
      <c r="P43" s="10"/>
      <c r="Q43" s="10"/>
      <c r="R43" s="3"/>
    </row>
    <row r="44" spans="2:18" ht="15.75" outlineLevel="1">
      <c r="B44" s="10"/>
      <c r="C44" s="112" t="s">
        <v>56</v>
      </c>
      <c r="D44" s="114">
        <f ca="1">NOW()</f>
        <v>39861.54147824074</v>
      </c>
      <c r="E44" s="31"/>
      <c r="F44" s="113"/>
      <c r="G44" s="113"/>
      <c r="H44" s="113"/>
      <c r="I44" s="113"/>
      <c r="J44" s="113"/>
      <c r="K44" s="113"/>
      <c r="L44" s="113"/>
      <c r="M44" s="113"/>
      <c r="N44" s="9"/>
      <c r="O44" s="9"/>
      <c r="P44" s="10"/>
      <c r="Q44" s="10"/>
      <c r="R44" s="3"/>
    </row>
    <row r="45" spans="2:18" ht="15.75" outlineLevel="1">
      <c r="B45" s="10"/>
      <c r="C45" s="112"/>
      <c r="D45" s="32"/>
      <c r="E45" s="31"/>
      <c r="F45" s="113"/>
      <c r="G45" s="113"/>
      <c r="H45" s="113"/>
      <c r="I45" s="113"/>
      <c r="J45" s="113"/>
      <c r="K45" s="113"/>
      <c r="L45" s="113"/>
      <c r="M45" s="113"/>
      <c r="N45" s="9"/>
      <c r="O45" s="9"/>
      <c r="P45" s="10"/>
      <c r="Q45" s="10"/>
      <c r="R45" s="3"/>
    </row>
    <row r="46" spans="2:18" ht="15.75" outlineLevel="1">
      <c r="B46" s="10"/>
      <c r="C46" s="11"/>
      <c r="D46" s="11"/>
      <c r="E46" s="12"/>
      <c r="F46" s="12"/>
      <c r="G46" s="12"/>
      <c r="H46" s="12"/>
      <c r="I46" s="12"/>
      <c r="J46" s="54"/>
      <c r="K46" s="54"/>
      <c r="L46" s="9"/>
      <c r="M46" s="9"/>
      <c r="N46" s="9"/>
      <c r="O46" s="9"/>
      <c r="P46" s="10"/>
      <c r="Q46" s="10"/>
      <c r="R46" s="3"/>
    </row>
    <row r="47" spans="2:18" ht="15.75">
      <c r="B47" s="10"/>
      <c r="C47" s="11"/>
      <c r="D47" s="11"/>
      <c r="E47" s="12"/>
      <c r="F47" s="12"/>
      <c r="G47" s="12"/>
      <c r="H47" s="12"/>
      <c r="I47" s="12"/>
      <c r="J47" s="54"/>
      <c r="K47" s="54"/>
      <c r="L47" s="9"/>
      <c r="M47" s="9"/>
      <c r="N47" s="9"/>
      <c r="O47" s="9"/>
      <c r="P47" s="10"/>
      <c r="Q47" s="10"/>
      <c r="R47" s="3"/>
    </row>
    <row r="48" spans="2:18" ht="15.75">
      <c r="B48" s="10"/>
      <c r="C48" s="11"/>
      <c r="D48" s="11"/>
      <c r="E48" s="12"/>
      <c r="F48" s="12"/>
      <c r="G48" s="12"/>
      <c r="H48" s="12"/>
      <c r="I48" s="12"/>
      <c r="J48" s="54"/>
      <c r="K48" s="54"/>
      <c r="L48" s="9"/>
      <c r="M48" s="9"/>
      <c r="N48" s="9"/>
      <c r="O48" s="9"/>
      <c r="P48" s="10"/>
      <c r="Q48" s="10"/>
      <c r="R48" s="3"/>
    </row>
    <row r="49" spans="2:18" ht="15.75">
      <c r="B49" s="10"/>
      <c r="C49" s="11"/>
      <c r="D49" s="11"/>
      <c r="E49" s="12"/>
      <c r="F49" s="12"/>
      <c r="G49" s="12"/>
      <c r="H49" s="12"/>
      <c r="I49" s="12"/>
      <c r="J49" s="54"/>
      <c r="K49" s="54"/>
      <c r="L49" s="9"/>
      <c r="M49" s="9"/>
      <c r="N49" s="9"/>
      <c r="O49" s="9"/>
      <c r="P49" s="10"/>
      <c r="Q49" s="10"/>
      <c r="R49" s="3"/>
    </row>
    <row r="50" spans="1:18" ht="18" hidden="1" outlineLevel="1">
      <c r="A50" s="426" t="s">
        <v>178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9"/>
      <c r="O50" s="9"/>
      <c r="P50" s="10"/>
      <c r="Q50" s="10"/>
      <c r="R50" s="3"/>
    </row>
    <row r="51" spans="1:18" ht="18.75" hidden="1" outlineLevel="1">
      <c r="A51" s="453" t="s">
        <v>53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27"/>
      <c r="P51" s="27"/>
      <c r="Q51" s="59"/>
      <c r="R51" s="27"/>
    </row>
    <row r="52" spans="1:18" ht="18.75" hidden="1" outlineLevel="1">
      <c r="A52" s="453" t="s">
        <v>54</v>
      </c>
      <c r="B52" s="453"/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27"/>
      <c r="P52" s="27"/>
      <c r="Q52" s="59"/>
      <c r="R52" s="27"/>
    </row>
    <row r="53" spans="2:18" ht="15.75" hidden="1" outlineLevel="1">
      <c r="B53" s="10"/>
      <c r="C53" s="14"/>
      <c r="D53" s="14"/>
      <c r="E53" s="14"/>
      <c r="F53" s="14"/>
      <c r="G53" s="14"/>
      <c r="H53" s="14"/>
      <c r="I53" s="14"/>
      <c r="J53" s="14"/>
      <c r="K53" s="14"/>
      <c r="M53" s="9"/>
      <c r="N53" s="9"/>
      <c r="O53" s="9"/>
      <c r="P53" s="10"/>
      <c r="Q53" s="10"/>
      <c r="R53" s="3"/>
    </row>
    <row r="54" spans="2:18" ht="15.75" hidden="1" outlineLevel="1">
      <c r="B54" s="10"/>
      <c r="C54" s="427" t="s">
        <v>20</v>
      </c>
      <c r="D54" s="427"/>
      <c r="E54" s="427"/>
      <c r="F54" s="427"/>
      <c r="G54" s="427"/>
      <c r="H54" s="427"/>
      <c r="I54" s="427"/>
      <c r="J54" s="427"/>
      <c r="K54" s="427"/>
      <c r="M54" s="9"/>
      <c r="N54" s="9"/>
      <c r="O54" s="9"/>
      <c r="P54" s="10"/>
      <c r="Q54" s="10"/>
      <c r="R54" s="3"/>
    </row>
    <row r="55" spans="2:18" ht="15.75" hidden="1" outlineLevel="1">
      <c r="B55" s="10"/>
      <c r="C55" s="14"/>
      <c r="D55" s="14"/>
      <c r="E55" s="14"/>
      <c r="F55" s="14"/>
      <c r="G55" s="14"/>
      <c r="H55" s="14"/>
      <c r="I55" s="14"/>
      <c r="J55" s="14"/>
      <c r="K55" s="14"/>
      <c r="M55" s="9"/>
      <c r="N55" s="9"/>
      <c r="O55" s="9"/>
      <c r="P55" s="10"/>
      <c r="Q55" s="10"/>
      <c r="R55" s="3"/>
    </row>
    <row r="56" spans="2:18" ht="15.75" hidden="1" outlineLevel="1">
      <c r="B56" s="10"/>
      <c r="C56" s="427" t="s">
        <v>21</v>
      </c>
      <c r="D56" s="427"/>
      <c r="E56" s="427"/>
      <c r="F56" s="427"/>
      <c r="G56" s="427"/>
      <c r="H56" s="427"/>
      <c r="I56" s="427"/>
      <c r="J56" s="427"/>
      <c r="K56" s="427"/>
      <c r="M56" s="9"/>
      <c r="N56" s="9"/>
      <c r="O56" s="9"/>
      <c r="P56" s="10"/>
      <c r="Q56" s="10"/>
      <c r="R56" s="3"/>
    </row>
    <row r="57" spans="2:18" ht="12.75" hidden="1" outlineLevel="1">
      <c r="B57" s="10"/>
      <c r="M57" s="9"/>
      <c r="N57" s="9"/>
      <c r="O57" s="9"/>
      <c r="P57" s="10"/>
      <c r="Q57" s="10"/>
      <c r="R57" s="3"/>
    </row>
    <row r="58" spans="2:18" ht="16.5" hidden="1" outlineLevel="1" thickBot="1">
      <c r="B58" s="10"/>
      <c r="D58" s="13" t="s">
        <v>22</v>
      </c>
      <c r="E58" s="16" t="s">
        <v>46</v>
      </c>
      <c r="F58" s="16" t="s">
        <v>47</v>
      </c>
      <c r="M58" s="9"/>
      <c r="N58" s="9"/>
      <c r="O58" s="9"/>
      <c r="P58" s="10"/>
      <c r="Q58" s="10"/>
      <c r="R58" s="3"/>
    </row>
    <row r="59" spans="2:18" ht="18" customHeight="1" hidden="1" outlineLevel="1" thickBot="1">
      <c r="B59" s="10"/>
      <c r="C59" s="419" t="str">
        <f>C17</f>
        <v>Стороженко Андрей</v>
      </c>
      <c r="D59" s="420"/>
      <c r="E59" s="284">
        <f>G59/86400</f>
        <v>9.212962962962963E-05</v>
      </c>
      <c r="F59" s="285">
        <f>H59/86400</f>
        <v>0.00010416666666666667</v>
      </c>
      <c r="G59" s="279">
        <v>7.96</v>
      </c>
      <c r="H59" s="280">
        <f>I59-G59</f>
        <v>9</v>
      </c>
      <c r="I59" s="281">
        <v>16.96</v>
      </c>
      <c r="J59" s="451">
        <f>E59+F59</f>
        <v>0.0001962962962962963</v>
      </c>
      <c r="K59" s="452"/>
      <c r="L59" s="455" t="str">
        <f>C59</f>
        <v>Стороженко Андрей</v>
      </c>
      <c r="M59" s="456"/>
      <c r="N59" s="9"/>
      <c r="O59" s="9"/>
      <c r="P59" s="10"/>
      <c r="Q59" s="10"/>
      <c r="R59" s="3"/>
    </row>
    <row r="60" spans="2:18" ht="18.75" customHeight="1" hidden="1" outlineLevel="1" thickBot="1">
      <c r="B60" s="10"/>
      <c r="C60" s="446" t="str">
        <f>C22</f>
        <v>Завьялов Владислав</v>
      </c>
      <c r="D60" s="447"/>
      <c r="E60" s="277">
        <f>G60/86400</f>
        <v>0.00017430555555555556</v>
      </c>
      <c r="F60" s="278">
        <f>H60/86400</f>
        <v>0.00017534722222222222</v>
      </c>
      <c r="G60" s="279">
        <v>15.06</v>
      </c>
      <c r="H60" s="280">
        <f>I60-G60</f>
        <v>15.15</v>
      </c>
      <c r="I60" s="281">
        <v>30.21</v>
      </c>
      <c r="J60" s="451">
        <f>E60+F60</f>
        <v>0.0003496527777777778</v>
      </c>
      <c r="K60" s="452"/>
      <c r="M60" s="9"/>
      <c r="N60" s="9"/>
      <c r="O60" s="9"/>
      <c r="P60" s="10"/>
      <c r="Q60" s="10"/>
      <c r="R60" s="3"/>
    </row>
    <row r="61" spans="2:18" ht="12.75" hidden="1" outlineLevel="1">
      <c r="B61" s="10"/>
      <c r="C61" s="16"/>
      <c r="D61" s="16"/>
      <c r="M61" s="9"/>
      <c r="N61" s="9"/>
      <c r="O61" s="9"/>
      <c r="P61" s="10"/>
      <c r="Q61" s="10"/>
      <c r="R61" s="3"/>
    </row>
    <row r="62" spans="2:18" ht="16.5" hidden="1" outlineLevel="1" thickBot="1">
      <c r="B62" s="10"/>
      <c r="C62" s="16"/>
      <c r="D62" s="13" t="s">
        <v>23</v>
      </c>
      <c r="E62" s="283"/>
      <c r="F62" s="283"/>
      <c r="G62" s="283"/>
      <c r="H62" s="283"/>
      <c r="I62" s="283"/>
      <c r="M62" s="9"/>
      <c r="N62" s="9"/>
      <c r="O62" s="9"/>
      <c r="P62" s="10"/>
      <c r="Q62" s="10"/>
      <c r="R62" s="3"/>
    </row>
    <row r="63" spans="2:18" ht="15.75" customHeight="1" hidden="1" outlineLevel="1" thickBot="1">
      <c r="B63" s="10"/>
      <c r="C63" s="449" t="str">
        <f>C20</f>
        <v>Ващан Максим</v>
      </c>
      <c r="D63" s="450"/>
      <c r="E63" s="284">
        <f>G63/86400</f>
        <v>0.00012511574074074074</v>
      </c>
      <c r="F63" s="285">
        <f>H63/86400</f>
        <v>0.00015983796296296297</v>
      </c>
      <c r="G63" s="279">
        <v>10.81</v>
      </c>
      <c r="H63" s="280">
        <f>I63-G63</f>
        <v>13.81</v>
      </c>
      <c r="I63" s="281">
        <v>24.62</v>
      </c>
      <c r="J63" s="451">
        <f>E63+F63</f>
        <v>0.0002849537037037037</v>
      </c>
      <c r="K63" s="452"/>
      <c r="L63" s="455" t="str">
        <f>C64</f>
        <v>Кычаков Евгений </v>
      </c>
      <c r="M63" s="456"/>
      <c r="N63" s="9"/>
      <c r="O63" s="9"/>
      <c r="P63" s="10"/>
      <c r="Q63" s="10"/>
      <c r="R63" s="3"/>
    </row>
    <row r="64" spans="2:18" ht="18.75" customHeight="1" hidden="1" outlineLevel="1" thickBot="1">
      <c r="B64" s="3"/>
      <c r="C64" s="446" t="str">
        <f>C18</f>
        <v>Кычаков Евгений </v>
      </c>
      <c r="D64" s="447"/>
      <c r="E64" s="277">
        <f>G64/86400</f>
        <v>0.00015127314814814815</v>
      </c>
      <c r="F64" s="278">
        <f>H64/86400</f>
        <v>0.0001253472222222222</v>
      </c>
      <c r="G64" s="279">
        <v>13.07</v>
      </c>
      <c r="H64" s="280">
        <f>I64-G64</f>
        <v>10.829999999999998</v>
      </c>
      <c r="I64" s="281">
        <v>23.9</v>
      </c>
      <c r="J64" s="451">
        <f>E64+F64</f>
        <v>0.0002766203703703703</v>
      </c>
      <c r="K64" s="452"/>
      <c r="M64" s="3"/>
      <c r="N64" s="3"/>
      <c r="O64" s="3"/>
      <c r="P64" s="3"/>
      <c r="Q64" s="61"/>
      <c r="R64" s="3"/>
    </row>
    <row r="65" spans="2:18" ht="12.75" hidden="1" outlineLevel="1">
      <c r="B65" s="3"/>
      <c r="C65" s="16"/>
      <c r="D65" s="16"/>
      <c r="M65" s="3"/>
      <c r="N65" s="3"/>
      <c r="O65" s="3"/>
      <c r="P65" s="3"/>
      <c r="Q65" s="61"/>
      <c r="R65" s="3"/>
    </row>
    <row r="66" spans="2:18" ht="16.5" hidden="1" outlineLevel="1" thickBot="1">
      <c r="B66" s="3"/>
      <c r="C66" s="19"/>
      <c r="D66" s="13" t="s">
        <v>24</v>
      </c>
      <c r="E66" s="283"/>
      <c r="F66" s="283"/>
      <c r="G66" s="283"/>
      <c r="H66" s="283"/>
      <c r="I66" s="283"/>
      <c r="M66" s="3"/>
      <c r="N66" s="3"/>
      <c r="O66" s="3"/>
      <c r="P66" s="3"/>
      <c r="Q66" s="61"/>
      <c r="R66" s="3"/>
    </row>
    <row r="67" spans="2:18" ht="18.75" customHeight="1" hidden="1" outlineLevel="1" thickBot="1">
      <c r="B67" s="3"/>
      <c r="C67" s="449" t="str">
        <f>C16</f>
        <v>Кечинов Василий</v>
      </c>
      <c r="D67" s="450"/>
      <c r="E67" s="284">
        <f>G67/86400</f>
        <v>0.00012916666666666667</v>
      </c>
      <c r="F67" s="285">
        <f>H67/86400</f>
        <v>0.0001150462962962963</v>
      </c>
      <c r="G67" s="279">
        <v>11.16</v>
      </c>
      <c r="H67" s="280">
        <f>I67-G67</f>
        <v>9.940000000000001</v>
      </c>
      <c r="I67" s="281">
        <v>21.1</v>
      </c>
      <c r="J67" s="451">
        <f>E67+F67</f>
        <v>0.000244212962962963</v>
      </c>
      <c r="K67" s="452"/>
      <c r="L67" s="455" t="str">
        <f>C67</f>
        <v>Кечинов Василий</v>
      </c>
      <c r="M67" s="456"/>
      <c r="N67" s="3"/>
      <c r="O67" s="3"/>
      <c r="P67" s="3"/>
      <c r="Q67" s="61"/>
      <c r="R67" s="3"/>
    </row>
    <row r="68" spans="3:11" ht="18.75" customHeight="1" hidden="1" outlineLevel="1" thickBot="1">
      <c r="C68" s="446" t="str">
        <f>C23</f>
        <v>Гнипель Александр</v>
      </c>
      <c r="D68" s="447"/>
      <c r="E68" s="277">
        <f>G68/86400</f>
        <v>0.000134375</v>
      </c>
      <c r="F68" s="281" t="s">
        <v>172</v>
      </c>
      <c r="G68" s="279">
        <v>11.61</v>
      </c>
      <c r="H68" s="280" t="e">
        <f>I68-G68</f>
        <v>#VALUE!</v>
      </c>
      <c r="I68" s="281" t="s">
        <v>172</v>
      </c>
      <c r="J68" s="451" t="s">
        <v>172</v>
      </c>
      <c r="K68" s="452"/>
    </row>
    <row r="69" spans="3:4" ht="12.75" hidden="1" outlineLevel="1">
      <c r="C69" s="16"/>
      <c r="D69" s="16"/>
    </row>
    <row r="70" spans="3:4" ht="16.5" hidden="1" outlineLevel="1" thickBot="1">
      <c r="C70" s="16"/>
      <c r="D70" s="13" t="s">
        <v>25</v>
      </c>
    </row>
    <row r="71" spans="3:13" ht="18" customHeight="1" hidden="1" outlineLevel="1" thickBot="1">
      <c r="C71" s="449" t="str">
        <f>C19</f>
        <v>Самсоненко Михаил</v>
      </c>
      <c r="D71" s="450"/>
      <c r="E71" s="284">
        <f>G71/86400</f>
        <v>0.0001</v>
      </c>
      <c r="F71" s="285">
        <f>H71/86400</f>
        <v>0.0001383101851851852</v>
      </c>
      <c r="G71" s="279">
        <v>8.64</v>
      </c>
      <c r="H71" s="280">
        <f>I71-G71</f>
        <v>11.95</v>
      </c>
      <c r="I71" s="281">
        <v>20.59</v>
      </c>
      <c r="J71" s="451">
        <f>E71+F71</f>
        <v>0.0002383101851851852</v>
      </c>
      <c r="K71" s="452"/>
      <c r="L71" s="455" t="str">
        <f>C71</f>
        <v>Самсоненко Михаил</v>
      </c>
      <c r="M71" s="456"/>
    </row>
    <row r="72" spans="3:11" ht="18.75" customHeight="1" hidden="1" outlineLevel="1" thickBot="1">
      <c r="C72" s="446" t="str">
        <f>C21</f>
        <v>Ищенко Александр</v>
      </c>
      <c r="D72" s="447"/>
      <c r="E72" s="277">
        <f>G72/86400</f>
        <v>0.00015914351851851853</v>
      </c>
      <c r="F72" s="278">
        <f>H72/86400</f>
        <v>0.00013784722222222223</v>
      </c>
      <c r="G72" s="279">
        <v>13.75</v>
      </c>
      <c r="H72" s="280">
        <f>I72-G72</f>
        <v>11.91</v>
      </c>
      <c r="I72" s="281">
        <v>25.66</v>
      </c>
      <c r="J72" s="451">
        <f>E72+F72</f>
        <v>0.0002969907407407408</v>
      </c>
      <c r="K72" s="452"/>
    </row>
    <row r="73" ht="12.75" hidden="1" outlineLevel="1"/>
    <row r="74" ht="12.75" hidden="1" outlineLevel="1"/>
    <row r="75" ht="12.75" hidden="1" outlineLevel="1"/>
    <row r="76" spans="3:14" ht="15.75" hidden="1" outlineLevel="1">
      <c r="C76" s="14" t="s">
        <v>27</v>
      </c>
      <c r="D76" t="s">
        <v>63</v>
      </c>
      <c r="E76" s="454" t="s">
        <v>43</v>
      </c>
      <c r="F76" s="454"/>
      <c r="G76" s="454"/>
      <c r="H76" s="454"/>
      <c r="I76" s="454"/>
      <c r="J76" s="454"/>
      <c r="K76" s="454"/>
      <c r="L76" s="454"/>
      <c r="M76" s="454"/>
      <c r="N76" s="454"/>
    </row>
    <row r="77" spans="3:12" ht="15.75" hidden="1" outlineLevel="1">
      <c r="C77" s="14"/>
      <c r="E77" s="109"/>
      <c r="F77" s="109"/>
      <c r="G77" s="109"/>
      <c r="H77" s="109"/>
      <c r="I77" s="109"/>
      <c r="J77" s="109"/>
      <c r="K77" s="109"/>
      <c r="L77" s="109"/>
    </row>
    <row r="78" spans="3:12" ht="15.75" hidden="1" outlineLevel="1">
      <c r="C78" s="14"/>
      <c r="E78" s="110"/>
      <c r="F78" s="110"/>
      <c r="G78" s="110"/>
      <c r="H78" s="110"/>
      <c r="I78" s="110"/>
      <c r="J78" s="111"/>
      <c r="K78" s="111"/>
      <c r="L78" s="111"/>
    </row>
    <row r="79" spans="3:14" ht="15.75" hidden="1" outlineLevel="1">
      <c r="C79" s="112" t="s">
        <v>16</v>
      </c>
      <c r="D79" t="s">
        <v>63</v>
      </c>
      <c r="E79" s="448" t="s">
        <v>66</v>
      </c>
      <c r="F79" s="448"/>
      <c r="G79" s="448"/>
      <c r="H79" s="448"/>
      <c r="I79" s="448"/>
      <c r="J79" s="448"/>
      <c r="K79" s="448"/>
      <c r="L79" s="448"/>
      <c r="M79" s="448"/>
      <c r="N79" s="448"/>
    </row>
    <row r="80" spans="3:12" ht="15.75" hidden="1" outlineLevel="1">
      <c r="C80" s="112"/>
      <c r="E80" s="113"/>
      <c r="F80" s="113"/>
      <c r="G80" s="113"/>
      <c r="H80" s="113"/>
      <c r="I80" s="113"/>
      <c r="J80" s="113"/>
      <c r="K80" s="113"/>
      <c r="L80" s="113"/>
    </row>
    <row r="81" spans="3:4" ht="15.75" hidden="1" outlineLevel="1">
      <c r="C81" s="14" t="s">
        <v>62</v>
      </c>
      <c r="D81" s="146">
        <f ca="1">NOW()</f>
        <v>39861.54147824074</v>
      </c>
    </row>
    <row r="82" ht="12.75" collapsed="1"/>
    <row r="86" spans="1:14" ht="18" hidden="1" outlineLevel="1">
      <c r="A86" s="426" t="s">
        <v>178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9"/>
    </row>
    <row r="87" spans="1:14" ht="18.75" hidden="1" outlineLevel="1">
      <c r="A87" s="453" t="s">
        <v>53</v>
      </c>
      <c r="B87" s="453"/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</row>
    <row r="88" spans="1:14" ht="18.75" hidden="1" outlineLevel="1">
      <c r="A88" s="453" t="s">
        <v>54</v>
      </c>
      <c r="B88" s="453"/>
      <c r="C88" s="453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3"/>
    </row>
    <row r="89" spans="3:11" ht="15.75" hidden="1" outlineLevel="1">
      <c r="C89" s="14"/>
      <c r="D89" s="14"/>
      <c r="E89" s="14"/>
      <c r="F89" s="14"/>
      <c r="G89" s="14"/>
      <c r="H89" s="14"/>
      <c r="I89" s="14"/>
      <c r="J89" s="14"/>
      <c r="K89" s="14"/>
    </row>
    <row r="90" spans="3:11" ht="15.75" hidden="1" outlineLevel="1">
      <c r="C90" s="427" t="s">
        <v>20</v>
      </c>
      <c r="D90" s="427"/>
      <c r="E90" s="427"/>
      <c r="F90" s="427"/>
      <c r="G90" s="427"/>
      <c r="H90" s="427"/>
      <c r="I90" s="427"/>
      <c r="J90" s="427"/>
      <c r="K90" s="427"/>
    </row>
    <row r="91" spans="3:11" ht="15.75" hidden="1" outlineLevel="1">
      <c r="C91" s="14"/>
      <c r="D91" s="14"/>
      <c r="E91" s="14"/>
      <c r="F91" s="14"/>
      <c r="G91" s="14"/>
      <c r="H91" s="14"/>
      <c r="I91" s="14"/>
      <c r="J91" s="14"/>
      <c r="K91" s="14"/>
    </row>
    <row r="92" spans="3:11" ht="15.75" hidden="1" outlineLevel="1">
      <c r="C92" s="427" t="s">
        <v>26</v>
      </c>
      <c r="D92" s="427"/>
      <c r="E92" s="427"/>
      <c r="F92" s="427"/>
      <c r="G92" s="427"/>
      <c r="H92" s="427"/>
      <c r="I92" s="427"/>
      <c r="J92" s="427"/>
      <c r="K92" s="427"/>
    </row>
    <row r="93" ht="12.75" hidden="1" outlineLevel="1"/>
    <row r="94" spans="4:9" ht="16.5" hidden="1" outlineLevel="1" thickBot="1">
      <c r="D94" s="13" t="s">
        <v>22</v>
      </c>
      <c r="E94" s="16" t="s">
        <v>46</v>
      </c>
      <c r="F94" s="16" t="s">
        <v>47</v>
      </c>
      <c r="G94" s="16"/>
      <c r="H94" s="16"/>
      <c r="I94" s="16"/>
    </row>
    <row r="95" spans="3:14" ht="18.75" customHeight="1" hidden="1" outlineLevel="1" thickBot="1">
      <c r="C95" s="449" t="str">
        <f>L59</f>
        <v>Стороженко Андрей</v>
      </c>
      <c r="D95" s="450"/>
      <c r="E95" s="284">
        <f>G95/86400</f>
        <v>0.00010138888888888889</v>
      </c>
      <c r="F95" s="285">
        <f>H95/86400</f>
        <v>9.317129629629629E-05</v>
      </c>
      <c r="G95" s="279">
        <v>8.76</v>
      </c>
      <c r="H95" s="280">
        <f>I95-G95</f>
        <v>8.049999999999999</v>
      </c>
      <c r="I95" s="281">
        <v>16.81</v>
      </c>
      <c r="J95" s="451">
        <f>E95+F95</f>
        <v>0.00019456018518518517</v>
      </c>
      <c r="K95" s="452"/>
      <c r="L95" s="424" t="str">
        <f>C95</f>
        <v>Стороженко Андрей</v>
      </c>
      <c r="M95" s="425"/>
      <c r="N95" s="15"/>
    </row>
    <row r="96" spans="3:11" ht="22.5" customHeight="1" hidden="1" outlineLevel="1" thickBot="1">
      <c r="C96" s="444" t="str">
        <f>L63</f>
        <v>Кычаков Евгений </v>
      </c>
      <c r="D96" s="445"/>
      <c r="E96" s="277">
        <f>G96/86400</f>
        <v>0.0001179398148148148</v>
      </c>
      <c r="F96" s="278">
        <f>H96/86400</f>
        <v>0.00010127314814814817</v>
      </c>
      <c r="G96" s="279">
        <v>10.19</v>
      </c>
      <c r="H96" s="280">
        <f>I96-G96</f>
        <v>8.750000000000002</v>
      </c>
      <c r="I96" s="281">
        <v>18.94</v>
      </c>
      <c r="J96" s="451">
        <f>E96+F96</f>
        <v>0.000219212962962963</v>
      </c>
      <c r="K96" s="452"/>
    </row>
    <row r="97" spans="3:4" ht="12.75" hidden="1" outlineLevel="1">
      <c r="C97" s="16"/>
      <c r="D97" s="16"/>
    </row>
    <row r="98" spans="3:9" ht="16.5" hidden="1" outlineLevel="1" thickBot="1">
      <c r="C98" s="16"/>
      <c r="D98" s="13" t="s">
        <v>23</v>
      </c>
      <c r="E98" s="283"/>
      <c r="F98" s="283"/>
      <c r="G98" s="283"/>
      <c r="H98" s="283"/>
      <c r="I98" s="283"/>
    </row>
    <row r="99" spans="3:14" ht="19.5" customHeight="1" hidden="1" outlineLevel="1" thickBot="1">
      <c r="C99" s="449" t="str">
        <f>L67</f>
        <v>Кечинов Василий</v>
      </c>
      <c r="D99" s="450"/>
      <c r="E99" s="284">
        <f>G99/86400</f>
        <v>9.537037037037038E-05</v>
      </c>
      <c r="F99" s="285">
        <f>H99/86400</f>
        <v>0.00012453703703703704</v>
      </c>
      <c r="G99" s="279">
        <v>8.24</v>
      </c>
      <c r="H99" s="280">
        <f>I99-G99</f>
        <v>10.76</v>
      </c>
      <c r="I99" s="281">
        <v>19</v>
      </c>
      <c r="J99" s="451">
        <f>E99+F99</f>
        <v>0.00021990740740740743</v>
      </c>
      <c r="K99" s="452"/>
      <c r="L99" s="424" t="str">
        <f>C99</f>
        <v>Кечинов Василий</v>
      </c>
      <c r="M99" s="425"/>
      <c r="N99" s="115"/>
    </row>
    <row r="100" spans="3:11" ht="21.75" customHeight="1" hidden="1" outlineLevel="1" thickBot="1">
      <c r="C100" s="444" t="str">
        <f>L71</f>
        <v>Самсоненко Михаил</v>
      </c>
      <c r="D100" s="445"/>
      <c r="E100" s="277">
        <f>G100/86400</f>
        <v>0.00012418981481481482</v>
      </c>
      <c r="F100" s="278">
        <f>H100/86400</f>
        <v>9.606481481481482E-05</v>
      </c>
      <c r="G100" s="279">
        <v>10.73</v>
      </c>
      <c r="H100" s="280">
        <f>I100-G100</f>
        <v>8.3</v>
      </c>
      <c r="I100" s="281">
        <v>19.03</v>
      </c>
      <c r="J100" s="451">
        <f>E100+F100</f>
        <v>0.00022025462962962965</v>
      </c>
      <c r="K100" s="452"/>
    </row>
    <row r="101" spans="3:9" ht="21.75" customHeight="1" hidden="1" outlineLevel="1">
      <c r="C101" s="33"/>
      <c r="D101" s="33"/>
      <c r="E101" s="320"/>
      <c r="F101" s="320"/>
      <c r="G101" s="320"/>
      <c r="H101" s="320"/>
      <c r="I101" s="320"/>
    </row>
    <row r="102" spans="3:9" ht="21.75" customHeight="1" hidden="1" outlineLevel="1">
      <c r="C102" s="33"/>
      <c r="D102" s="33"/>
      <c r="E102" s="320"/>
      <c r="F102" s="320"/>
      <c r="G102" s="320"/>
      <c r="H102" s="320"/>
      <c r="I102" s="320"/>
    </row>
    <row r="103" spans="3:14" ht="15.75" hidden="1" outlineLevel="1">
      <c r="C103" s="14" t="s">
        <v>27</v>
      </c>
      <c r="D103" s="16" t="s">
        <v>75</v>
      </c>
      <c r="E103" s="454" t="s">
        <v>43</v>
      </c>
      <c r="F103" s="454"/>
      <c r="G103" s="454"/>
      <c r="H103" s="454"/>
      <c r="I103" s="454"/>
      <c r="J103" s="454"/>
      <c r="K103" s="454"/>
      <c r="L103" s="454"/>
      <c r="M103" s="454"/>
      <c r="N103" s="454"/>
    </row>
    <row r="104" spans="3:12" ht="15.75" hidden="1" outlineLevel="1">
      <c r="C104" s="14"/>
      <c r="D104" s="16"/>
      <c r="E104" s="109"/>
      <c r="F104" s="109"/>
      <c r="G104" s="109"/>
      <c r="H104" s="109"/>
      <c r="I104" s="109"/>
      <c r="J104" s="109"/>
      <c r="K104" s="109"/>
      <c r="L104" s="109"/>
    </row>
    <row r="105" spans="3:12" ht="15.75" hidden="1" outlineLevel="1">
      <c r="C105" s="14"/>
      <c r="E105" s="110"/>
      <c r="F105" s="110"/>
      <c r="G105" s="110"/>
      <c r="H105" s="110"/>
      <c r="I105" s="110"/>
      <c r="J105" s="111"/>
      <c r="K105" s="111"/>
      <c r="L105" s="111"/>
    </row>
    <row r="106" spans="3:14" ht="15.75" hidden="1" outlineLevel="1">
      <c r="C106" s="112" t="s">
        <v>16</v>
      </c>
      <c r="D106" t="s">
        <v>63</v>
      </c>
      <c r="E106" s="448" t="s">
        <v>66</v>
      </c>
      <c r="F106" s="448"/>
      <c r="G106" s="448"/>
      <c r="H106" s="448"/>
      <c r="I106" s="448"/>
      <c r="J106" s="448"/>
      <c r="K106" s="448"/>
      <c r="L106" s="448"/>
      <c r="M106" s="448"/>
      <c r="N106" s="448"/>
    </row>
    <row r="107" ht="12.75" hidden="1" outlineLevel="1"/>
    <row r="108" spans="3:4" ht="15.75" hidden="1" outlineLevel="1">
      <c r="C108" s="14" t="s">
        <v>62</v>
      </c>
      <c r="D108" s="146">
        <f ca="1">NOW()</f>
        <v>39861.54147824074</v>
      </c>
    </row>
    <row r="109" ht="12.75" hidden="1" outlineLevel="1">
      <c r="C109" s="20"/>
    </row>
    <row r="110" ht="12.75" hidden="1" outlineLevel="1">
      <c r="C110" s="20"/>
    </row>
    <row r="111" ht="12.75" collapsed="1">
      <c r="C111" s="20"/>
    </row>
    <row r="112" ht="12.75">
      <c r="C112" s="20"/>
    </row>
    <row r="113" spans="1:14" ht="18" hidden="1" outlineLevel="1">
      <c r="A113" s="426" t="s">
        <v>19</v>
      </c>
      <c r="B113" s="426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9"/>
    </row>
    <row r="114" spans="1:14" ht="18.75" hidden="1" outlineLevel="1">
      <c r="A114" s="453" t="s">
        <v>53</v>
      </c>
      <c r="B114" s="453"/>
      <c r="C114" s="453"/>
      <c r="D114" s="453"/>
      <c r="E114" s="453"/>
      <c r="F114" s="453"/>
      <c r="G114" s="453"/>
      <c r="H114" s="453"/>
      <c r="I114" s="453"/>
      <c r="J114" s="453"/>
      <c r="K114" s="453"/>
      <c r="L114" s="453"/>
      <c r="M114" s="453"/>
      <c r="N114" s="453"/>
    </row>
    <row r="115" spans="1:14" ht="18.75" hidden="1" outlineLevel="1">
      <c r="A115" s="453" t="s">
        <v>54</v>
      </c>
      <c r="B115" s="453"/>
      <c r="C115" s="453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</row>
    <row r="116" spans="3:11" ht="15.75" hidden="1" outlineLevel="1"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3:11" ht="15.75" hidden="1" outlineLevel="1">
      <c r="C117" s="427" t="s">
        <v>20</v>
      </c>
      <c r="D117" s="427"/>
      <c r="E117" s="427"/>
      <c r="F117" s="427"/>
      <c r="G117" s="427"/>
      <c r="H117" s="427"/>
      <c r="I117" s="427"/>
      <c r="J117" s="427"/>
      <c r="K117" s="427"/>
    </row>
    <row r="118" spans="3:11" ht="15.75" hidden="1" outlineLevel="1"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3:11" ht="15.75" hidden="1" outlineLevel="1">
      <c r="C119" s="427"/>
      <c r="D119" s="427"/>
      <c r="E119" s="427"/>
      <c r="F119" s="427"/>
      <c r="G119" s="427"/>
      <c r="H119" s="427"/>
      <c r="I119" s="427"/>
      <c r="J119" s="427"/>
      <c r="K119" s="427"/>
    </row>
    <row r="120" ht="12.75" hidden="1" outlineLevel="1"/>
    <row r="121" spans="4:11" ht="16.5" hidden="1" outlineLevel="1" thickBot="1">
      <c r="D121" s="13" t="s">
        <v>30</v>
      </c>
      <c r="E121" s="16" t="s">
        <v>46</v>
      </c>
      <c r="F121" s="16" t="s">
        <v>47</v>
      </c>
      <c r="J121" s="283"/>
      <c r="K121" s="283"/>
    </row>
    <row r="122" spans="2:14" ht="21.75" customHeight="1" hidden="1" outlineLevel="1" thickBot="1">
      <c r="B122">
        <v>2</v>
      </c>
      <c r="C122" s="449" t="str">
        <f>L95</f>
        <v>Стороженко Андрей</v>
      </c>
      <c r="D122" s="450"/>
      <c r="E122" s="272">
        <f>G122/86400</f>
        <v>8.900462962962963E-05</v>
      </c>
      <c r="F122" s="273">
        <f>H122/86400</f>
        <v>0.00011724537037037035</v>
      </c>
      <c r="G122" s="274">
        <v>7.69</v>
      </c>
      <c r="H122" s="275">
        <f>I122-G122</f>
        <v>10.129999999999999</v>
      </c>
      <c r="I122" s="276">
        <v>17.82</v>
      </c>
      <c r="J122" s="451">
        <f>E122+F122</f>
        <v>0.00020625</v>
      </c>
      <c r="K122" s="452"/>
      <c r="L122" s="455" t="str">
        <f>C123</f>
        <v>Кечинов Василий</v>
      </c>
      <c r="M122" s="456"/>
      <c r="N122" s="23"/>
    </row>
    <row r="123" spans="2:11" ht="24" customHeight="1" hidden="1" outlineLevel="1" thickBot="1">
      <c r="B123">
        <v>1</v>
      </c>
      <c r="C123" s="444" t="str">
        <f>L99</f>
        <v>Кечинов Василий</v>
      </c>
      <c r="D123" s="445"/>
      <c r="E123" s="277">
        <f>G123/86400</f>
        <v>0.00010104166666666667</v>
      </c>
      <c r="F123" s="278">
        <f>H123/86400</f>
        <v>8.900462962962965E-05</v>
      </c>
      <c r="G123" s="279">
        <v>8.73</v>
      </c>
      <c r="H123" s="280">
        <f>I123-G123</f>
        <v>7.690000000000001</v>
      </c>
      <c r="I123" s="281">
        <v>16.42</v>
      </c>
      <c r="J123" s="451">
        <f>E123+F123</f>
        <v>0.0001900462962962963</v>
      </c>
      <c r="K123" s="452"/>
    </row>
    <row r="124" spans="3:4" ht="12.75" hidden="1" outlineLevel="1">
      <c r="C124" s="16"/>
      <c r="D124" s="16"/>
    </row>
    <row r="125" spans="3:11" ht="16.5" hidden="1" outlineLevel="1" thickBot="1">
      <c r="C125" s="16"/>
      <c r="D125" s="13" t="s">
        <v>29</v>
      </c>
      <c r="E125" s="283"/>
      <c r="F125" s="283"/>
      <c r="G125" s="283"/>
      <c r="H125" s="283"/>
      <c r="I125" s="283"/>
      <c r="J125" s="283"/>
      <c r="K125" s="283"/>
    </row>
    <row r="126" spans="2:14" ht="24" customHeight="1" hidden="1" outlineLevel="1" thickBot="1">
      <c r="B126">
        <v>3</v>
      </c>
      <c r="C126" s="449" t="str">
        <f>C96</f>
        <v>Кычаков Евгений </v>
      </c>
      <c r="D126" s="450"/>
      <c r="E126" s="284">
        <f>G126/86400</f>
        <v>9.31712962962963E-05</v>
      </c>
      <c r="F126" s="285">
        <f>H126/86400</f>
        <v>0.0001525462962962963</v>
      </c>
      <c r="G126" s="279">
        <v>8.05</v>
      </c>
      <c r="H126" s="280">
        <f>I126-G126</f>
        <v>13.18</v>
      </c>
      <c r="I126" s="281">
        <v>21.23</v>
      </c>
      <c r="J126" s="451">
        <f>E126+F126</f>
        <v>0.0002457175925925926</v>
      </c>
      <c r="K126" s="452"/>
      <c r="L126" s="455" t="str">
        <f>C126</f>
        <v>Кычаков Евгений </v>
      </c>
      <c r="M126" s="456"/>
      <c r="N126" s="23"/>
    </row>
    <row r="127" spans="2:11" ht="23.25" customHeight="1" hidden="1" outlineLevel="1" thickBot="1">
      <c r="B127">
        <v>4</v>
      </c>
      <c r="C127" s="444" t="str">
        <f>C100</f>
        <v>Самсоненко Михаил</v>
      </c>
      <c r="D127" s="445"/>
      <c r="E127" s="277">
        <f>G127/86400</f>
        <v>0.00014583333333333332</v>
      </c>
      <c r="F127" s="278">
        <f>H127/86400</f>
        <v>0.00010219907407407408</v>
      </c>
      <c r="G127" s="279">
        <v>12.6</v>
      </c>
      <c r="H127" s="280">
        <f>I127-G127</f>
        <v>8.83</v>
      </c>
      <c r="I127" s="281">
        <v>21.43</v>
      </c>
      <c r="J127" s="451">
        <f>E127+F127</f>
        <v>0.0002480324074074074</v>
      </c>
      <c r="K127" s="452"/>
    </row>
    <row r="128" spans="3:4" ht="12.75" hidden="1" outlineLevel="1">
      <c r="C128" s="16"/>
      <c r="D128" s="16"/>
    </row>
    <row r="129" spans="3:9" ht="12.75" hidden="1" outlineLevel="1">
      <c r="C129" s="19"/>
      <c r="F129" s="283"/>
      <c r="G129" s="283"/>
      <c r="H129" s="283"/>
      <c r="I129" s="283"/>
    </row>
    <row r="130" spans="3:14" ht="15.75" hidden="1" outlineLevel="1">
      <c r="C130" s="14" t="s">
        <v>27</v>
      </c>
      <c r="D130" t="s">
        <v>63</v>
      </c>
      <c r="E130" s="454" t="s">
        <v>43</v>
      </c>
      <c r="F130" s="454"/>
      <c r="G130" s="454"/>
      <c r="H130" s="454"/>
      <c r="I130" s="454"/>
      <c r="J130" s="454"/>
      <c r="K130" s="454"/>
      <c r="L130" s="454"/>
      <c r="M130" s="454"/>
      <c r="N130" s="454"/>
    </row>
    <row r="131" spans="3:12" ht="15.75" hidden="1" outlineLevel="1">
      <c r="C131" s="14"/>
      <c r="E131" s="109"/>
      <c r="F131" s="109"/>
      <c r="G131" s="109"/>
      <c r="H131" s="109"/>
      <c r="I131" s="109"/>
      <c r="J131" s="109"/>
      <c r="K131" s="109"/>
      <c r="L131" s="109"/>
    </row>
    <row r="132" spans="3:12" ht="15.75" hidden="1" outlineLevel="1">
      <c r="C132" s="14"/>
      <c r="E132" s="110"/>
      <c r="F132" s="110"/>
      <c r="G132" s="110"/>
      <c r="H132" s="110"/>
      <c r="I132" s="110"/>
      <c r="J132" s="111"/>
      <c r="K132" s="111"/>
      <c r="L132" s="111"/>
    </row>
    <row r="133" spans="3:14" ht="15.75" hidden="1" outlineLevel="1">
      <c r="C133" s="112" t="s">
        <v>16</v>
      </c>
      <c r="D133" t="s">
        <v>63</v>
      </c>
      <c r="E133" s="448" t="s">
        <v>66</v>
      </c>
      <c r="F133" s="448"/>
      <c r="G133" s="448"/>
      <c r="H133" s="448"/>
      <c r="I133" s="448"/>
      <c r="J133" s="448"/>
      <c r="K133" s="448"/>
      <c r="L133" s="448"/>
      <c r="M133" s="448"/>
      <c r="N133" s="448"/>
    </row>
    <row r="134" spans="3:12" ht="15.75" hidden="1" outlineLevel="1">
      <c r="C134" s="14"/>
      <c r="E134" s="110"/>
      <c r="F134" s="110"/>
      <c r="G134" s="110"/>
      <c r="H134" s="110"/>
      <c r="I134" s="110"/>
      <c r="J134" s="111"/>
      <c r="K134" s="111"/>
      <c r="L134" s="111"/>
    </row>
    <row r="135" spans="3:12" ht="15.75" hidden="1" outlineLevel="1">
      <c r="C135" s="14" t="s">
        <v>62</v>
      </c>
      <c r="D135" s="146">
        <f ca="1">NOW()</f>
        <v>39861.54147824074</v>
      </c>
      <c r="E135" s="110"/>
      <c r="F135" s="110"/>
      <c r="G135" s="110"/>
      <c r="H135" s="110"/>
      <c r="I135" s="110"/>
      <c r="J135" s="111"/>
      <c r="K135" s="111"/>
      <c r="L135" s="111"/>
    </row>
    <row r="136" ht="12.75" hidden="1" outlineLevel="1"/>
    <row r="137" ht="12.75" collapsed="1"/>
    <row r="139" spans="2:12" ht="15" hidden="1" outlineLevel="1">
      <c r="B139" s="53">
        <v>28</v>
      </c>
      <c r="C139" s="297" t="s">
        <v>97</v>
      </c>
      <c r="D139" s="298" t="s">
        <v>86</v>
      </c>
      <c r="E139" s="299">
        <v>1985</v>
      </c>
      <c r="F139" s="299" t="s">
        <v>91</v>
      </c>
      <c r="G139" s="282">
        <v>8.85</v>
      </c>
      <c r="H139" s="321">
        <f aca="true" t="shared" si="5" ref="H139:H154">I139-G139</f>
        <v>10.26</v>
      </c>
      <c r="I139" s="282">
        <v>19.11</v>
      </c>
      <c r="J139" s="322">
        <f aca="true" t="shared" si="6" ref="J139:J147">G139/86400</f>
        <v>0.00010243055555555555</v>
      </c>
      <c r="K139" s="322">
        <f aca="true" t="shared" si="7" ref="K139:K147">H139/86400</f>
        <v>0.00011875</v>
      </c>
      <c r="L139" s="300">
        <f aca="true" t="shared" si="8" ref="L139:L147">(J139+K139)</f>
        <v>0.00022118055555555555</v>
      </c>
    </row>
    <row r="140" spans="1:17" ht="15" customHeight="1" hidden="1" outlineLevel="1">
      <c r="A140" s="18"/>
      <c r="B140" s="26">
        <v>77</v>
      </c>
      <c r="C140" s="192" t="s">
        <v>89</v>
      </c>
      <c r="D140" s="124" t="s">
        <v>90</v>
      </c>
      <c r="E140" s="193">
        <v>1986</v>
      </c>
      <c r="F140" s="193" t="s">
        <v>91</v>
      </c>
      <c r="G140" s="306">
        <v>10.29</v>
      </c>
      <c r="H140" s="306">
        <f t="shared" si="5"/>
        <v>11.18</v>
      </c>
      <c r="I140" s="306">
        <v>21.47</v>
      </c>
      <c r="J140" s="307">
        <f t="shared" si="6"/>
        <v>0.0001190972222222222</v>
      </c>
      <c r="K140" s="307">
        <f t="shared" si="7"/>
        <v>0.00012939814814814815</v>
      </c>
      <c r="L140" s="137">
        <f t="shared" si="8"/>
        <v>0.0002484953703703704</v>
      </c>
      <c r="M140" s="26"/>
      <c r="N140" s="18"/>
      <c r="O140" s="18"/>
      <c r="P140" s="18"/>
      <c r="Q140" s="56"/>
    </row>
    <row r="141" spans="1:17" ht="15" customHeight="1" hidden="1" outlineLevel="1">
      <c r="A141" s="18"/>
      <c r="B141" s="26">
        <v>18</v>
      </c>
      <c r="C141" s="76" t="s">
        <v>79</v>
      </c>
      <c r="D141" s="191" t="s">
        <v>80</v>
      </c>
      <c r="E141" s="77">
        <v>1987</v>
      </c>
      <c r="F141" s="77">
        <v>1</v>
      </c>
      <c r="G141" s="306">
        <v>10.47</v>
      </c>
      <c r="H141" s="306">
        <f t="shared" si="5"/>
        <v>12.83</v>
      </c>
      <c r="I141" s="306">
        <v>23.3</v>
      </c>
      <c r="J141" s="307">
        <f t="shared" si="6"/>
        <v>0.00012118055555555557</v>
      </c>
      <c r="K141" s="307">
        <f t="shared" si="7"/>
        <v>0.00014849537037037037</v>
      </c>
      <c r="L141" s="137">
        <f t="shared" si="8"/>
        <v>0.0002696759259259259</v>
      </c>
      <c r="M141" s="26"/>
      <c r="N141" s="18"/>
      <c r="O141" s="18"/>
      <c r="P141" s="18"/>
      <c r="Q141" s="56"/>
    </row>
    <row r="142" spans="1:17" ht="15" customHeight="1" hidden="1" outlineLevel="1">
      <c r="A142" s="18"/>
      <c r="B142" s="203">
        <v>83</v>
      </c>
      <c r="C142" s="204" t="s">
        <v>101</v>
      </c>
      <c r="D142" s="124" t="s">
        <v>86</v>
      </c>
      <c r="E142" s="205">
        <v>1982</v>
      </c>
      <c r="F142" s="108" t="s">
        <v>87</v>
      </c>
      <c r="G142" s="316">
        <v>11.22</v>
      </c>
      <c r="H142" s="306">
        <f t="shared" si="5"/>
        <v>15.909999999999998</v>
      </c>
      <c r="I142" s="316">
        <v>27.13</v>
      </c>
      <c r="J142" s="307">
        <f t="shared" si="6"/>
        <v>0.0001298611111111111</v>
      </c>
      <c r="K142" s="307">
        <f t="shared" si="7"/>
        <v>0.0001841435185185185</v>
      </c>
      <c r="L142" s="137">
        <f t="shared" si="8"/>
        <v>0.00031400462962962957</v>
      </c>
      <c r="M142" s="26"/>
      <c r="N142" s="18"/>
      <c r="O142" s="18"/>
      <c r="P142" s="18"/>
      <c r="Q142" s="56"/>
    </row>
    <row r="143" spans="1:17" ht="15" customHeight="1" hidden="1" outlineLevel="1">
      <c r="A143" s="18"/>
      <c r="B143" s="26">
        <v>12</v>
      </c>
      <c r="C143" s="76" t="s">
        <v>81</v>
      </c>
      <c r="D143" s="191" t="s">
        <v>80</v>
      </c>
      <c r="E143" s="77">
        <v>1993</v>
      </c>
      <c r="F143" s="77">
        <v>2</v>
      </c>
      <c r="G143" s="306">
        <v>13.35</v>
      </c>
      <c r="H143" s="306">
        <f t="shared" si="5"/>
        <v>14.4</v>
      </c>
      <c r="I143" s="306">
        <v>27.75</v>
      </c>
      <c r="J143" s="307">
        <f t="shared" si="6"/>
        <v>0.00015451388888888888</v>
      </c>
      <c r="K143" s="307">
        <f t="shared" si="7"/>
        <v>0.00016666666666666666</v>
      </c>
      <c r="L143" s="137">
        <f t="shared" si="8"/>
        <v>0.00032118055555555556</v>
      </c>
      <c r="M143" s="26"/>
      <c r="N143" s="18"/>
      <c r="O143" s="18"/>
      <c r="P143" s="18"/>
      <c r="Q143" s="56"/>
    </row>
    <row r="144" spans="1:17" ht="15" customHeight="1" hidden="1" outlineLevel="1">
      <c r="A144" s="18"/>
      <c r="B144" s="119">
        <v>82</v>
      </c>
      <c r="C144" s="194" t="s">
        <v>85</v>
      </c>
      <c r="D144" s="124" t="s">
        <v>86</v>
      </c>
      <c r="E144" s="195">
        <v>1980</v>
      </c>
      <c r="F144" s="193" t="s">
        <v>87</v>
      </c>
      <c r="G144" s="306">
        <v>13.79</v>
      </c>
      <c r="H144" s="306">
        <f t="shared" si="5"/>
        <v>16.73</v>
      </c>
      <c r="I144" s="306">
        <v>30.52</v>
      </c>
      <c r="J144" s="307">
        <f t="shared" si="6"/>
        <v>0.00015960648148148146</v>
      </c>
      <c r="K144" s="307">
        <f t="shared" si="7"/>
        <v>0.00019363425925925925</v>
      </c>
      <c r="L144" s="137">
        <f t="shared" si="8"/>
        <v>0.0003532407407407407</v>
      </c>
      <c r="M144" s="26"/>
      <c r="N144" s="18"/>
      <c r="O144" s="18"/>
      <c r="P144" s="18"/>
      <c r="Q144" s="56"/>
    </row>
    <row r="145" spans="1:17" ht="15" customHeight="1" hidden="1" outlineLevel="1">
      <c r="A145" s="18"/>
      <c r="B145" s="26">
        <v>31</v>
      </c>
      <c r="C145" s="192" t="s">
        <v>98</v>
      </c>
      <c r="D145" s="124" t="s">
        <v>86</v>
      </c>
      <c r="E145" s="193">
        <v>1991</v>
      </c>
      <c r="F145" s="193">
        <v>3</v>
      </c>
      <c r="G145" s="316">
        <v>14.91</v>
      </c>
      <c r="H145" s="306">
        <f t="shared" si="5"/>
        <v>16.8</v>
      </c>
      <c r="I145" s="316">
        <v>31.71</v>
      </c>
      <c r="J145" s="307">
        <f t="shared" si="6"/>
        <v>0.00017256944444444446</v>
      </c>
      <c r="K145" s="307">
        <f t="shared" si="7"/>
        <v>0.00019444444444444446</v>
      </c>
      <c r="L145" s="137">
        <f t="shared" si="8"/>
        <v>0.00036701388888888895</v>
      </c>
      <c r="M145" s="26"/>
      <c r="N145" s="18"/>
      <c r="O145" s="18"/>
      <c r="P145" s="18"/>
      <c r="Q145" s="56"/>
    </row>
    <row r="146" spans="1:17" ht="15" customHeight="1" hidden="1" outlineLevel="1">
      <c r="A146" s="18"/>
      <c r="B146" s="26">
        <v>58</v>
      </c>
      <c r="C146" s="192" t="s">
        <v>82</v>
      </c>
      <c r="D146" s="124" t="s">
        <v>83</v>
      </c>
      <c r="E146" s="193">
        <v>1992</v>
      </c>
      <c r="F146" s="193" t="s">
        <v>84</v>
      </c>
      <c r="G146" s="306">
        <v>16.19</v>
      </c>
      <c r="H146" s="306">
        <f t="shared" si="5"/>
        <v>19.639999999999997</v>
      </c>
      <c r="I146" s="306">
        <v>35.83</v>
      </c>
      <c r="J146" s="307">
        <f t="shared" si="6"/>
        <v>0.00018738425925925926</v>
      </c>
      <c r="K146" s="307">
        <f t="shared" si="7"/>
        <v>0.00022731481481481477</v>
      </c>
      <c r="L146" s="137">
        <f t="shared" si="8"/>
        <v>0.00041469907407407406</v>
      </c>
      <c r="M146" s="26"/>
      <c r="N146" s="18"/>
      <c r="O146" s="18"/>
      <c r="P146" s="18"/>
      <c r="Q146" s="56"/>
    </row>
    <row r="147" spans="1:17" ht="15" customHeight="1" hidden="1" outlineLevel="1">
      <c r="A147" s="18"/>
      <c r="B147" s="26">
        <v>60</v>
      </c>
      <c r="C147" s="192" t="s">
        <v>95</v>
      </c>
      <c r="D147" s="124" t="s">
        <v>83</v>
      </c>
      <c r="E147" s="193">
        <v>1985</v>
      </c>
      <c r="F147" s="193">
        <v>3</v>
      </c>
      <c r="G147" s="316">
        <v>18.12</v>
      </c>
      <c r="H147" s="306">
        <f t="shared" si="5"/>
        <v>23.45</v>
      </c>
      <c r="I147" s="316">
        <v>41.57</v>
      </c>
      <c r="J147" s="307">
        <f t="shared" si="6"/>
        <v>0.00020972222222222223</v>
      </c>
      <c r="K147" s="307">
        <f t="shared" si="7"/>
        <v>0.000271412037037037</v>
      </c>
      <c r="L147" s="137">
        <f t="shared" si="8"/>
        <v>0.0004811342592592593</v>
      </c>
      <c r="M147" s="26"/>
      <c r="N147" s="18"/>
      <c r="O147" s="18"/>
      <c r="P147" s="18"/>
      <c r="Q147" s="56"/>
    </row>
    <row r="148" spans="1:17" ht="15" customHeight="1" hidden="1" outlineLevel="1">
      <c r="A148" s="18"/>
      <c r="B148" s="196">
        <v>81</v>
      </c>
      <c r="C148" s="197" t="s">
        <v>88</v>
      </c>
      <c r="D148" s="124" t="s">
        <v>86</v>
      </c>
      <c r="E148" s="197">
        <v>1990</v>
      </c>
      <c r="F148" s="198">
        <v>3</v>
      </c>
      <c r="G148" s="306"/>
      <c r="H148" s="306" t="e">
        <f t="shared" si="5"/>
        <v>#VALUE!</v>
      </c>
      <c r="I148" s="306" t="s">
        <v>175</v>
      </c>
      <c r="J148" s="307">
        <f aca="true" t="shared" si="9" ref="J148:J154">G148/86400</f>
        <v>0</v>
      </c>
      <c r="K148" s="306" t="s">
        <v>175</v>
      </c>
      <c r="L148" s="26" t="s">
        <v>175</v>
      </c>
      <c r="M148" s="18"/>
      <c r="N148" s="18"/>
      <c r="O148" s="18"/>
      <c r="P148" s="18"/>
      <c r="Q148" s="56"/>
    </row>
    <row r="149" spans="1:16" ht="15" customHeight="1" hidden="1" outlineLevel="1">
      <c r="A149" s="18"/>
      <c r="B149" s="26">
        <v>29</v>
      </c>
      <c r="C149" s="192" t="s">
        <v>92</v>
      </c>
      <c r="D149" s="124" t="s">
        <v>86</v>
      </c>
      <c r="E149" s="193">
        <v>1981</v>
      </c>
      <c r="F149" s="193" t="s">
        <v>87</v>
      </c>
      <c r="G149" s="306"/>
      <c r="H149" s="306" t="e">
        <f t="shared" si="5"/>
        <v>#VALUE!</v>
      </c>
      <c r="I149" s="306" t="s">
        <v>175</v>
      </c>
      <c r="J149" s="307">
        <f t="shared" si="9"/>
        <v>0</v>
      </c>
      <c r="K149" s="306" t="s">
        <v>175</v>
      </c>
      <c r="L149" s="26" t="s">
        <v>175</v>
      </c>
      <c r="M149" s="18"/>
      <c r="N149" s="18"/>
      <c r="O149" s="18"/>
      <c r="P149" s="18"/>
    </row>
    <row r="150" spans="1:16" ht="15" customHeight="1" hidden="1" outlineLevel="1">
      <c r="A150" s="18"/>
      <c r="B150" s="26">
        <v>3</v>
      </c>
      <c r="C150" s="76" t="s">
        <v>93</v>
      </c>
      <c r="D150" s="191" t="s">
        <v>80</v>
      </c>
      <c r="E150" s="77">
        <v>1990</v>
      </c>
      <c r="F150" s="77">
        <v>1</v>
      </c>
      <c r="G150" s="306"/>
      <c r="H150" s="306" t="e">
        <f t="shared" si="5"/>
        <v>#VALUE!</v>
      </c>
      <c r="I150" s="306" t="s">
        <v>175</v>
      </c>
      <c r="J150" s="307">
        <f t="shared" si="9"/>
        <v>0</v>
      </c>
      <c r="K150" s="306" t="s">
        <v>175</v>
      </c>
      <c r="L150" s="26" t="s">
        <v>175</v>
      </c>
      <c r="M150" s="18"/>
      <c r="N150" s="18"/>
      <c r="O150" s="18"/>
      <c r="P150" s="18"/>
    </row>
    <row r="151" spans="1:16" ht="15" customHeight="1" hidden="1" outlineLevel="1">
      <c r="A151" s="18"/>
      <c r="B151" s="26">
        <v>25</v>
      </c>
      <c r="C151" s="192" t="s">
        <v>94</v>
      </c>
      <c r="D151" s="124" t="s">
        <v>86</v>
      </c>
      <c r="E151" s="193">
        <v>1985</v>
      </c>
      <c r="F151" s="193">
        <v>3</v>
      </c>
      <c r="G151" s="306"/>
      <c r="H151" s="306" t="e">
        <f t="shared" si="5"/>
        <v>#VALUE!</v>
      </c>
      <c r="I151" s="306" t="s">
        <v>175</v>
      </c>
      <c r="J151" s="307">
        <f t="shared" si="9"/>
        <v>0</v>
      </c>
      <c r="K151" s="306" t="s">
        <v>175</v>
      </c>
      <c r="L151" s="26" t="s">
        <v>175</v>
      </c>
      <c r="M151" s="18"/>
      <c r="N151" s="18"/>
      <c r="O151" s="18"/>
      <c r="P151" s="18"/>
    </row>
    <row r="152" spans="1:16" ht="15" customHeight="1" hidden="1" outlineLevel="1">
      <c r="A152" s="18"/>
      <c r="B152" s="26">
        <v>24</v>
      </c>
      <c r="C152" s="192" t="s">
        <v>96</v>
      </c>
      <c r="D152" s="124" t="s">
        <v>86</v>
      </c>
      <c r="E152" s="193">
        <v>1987</v>
      </c>
      <c r="F152" s="193" t="s">
        <v>91</v>
      </c>
      <c r="G152" s="316"/>
      <c r="H152" s="306" t="e">
        <f t="shared" si="5"/>
        <v>#VALUE!</v>
      </c>
      <c r="I152" s="306" t="s">
        <v>175</v>
      </c>
      <c r="J152" s="307">
        <f t="shared" si="9"/>
        <v>0</v>
      </c>
      <c r="K152" s="306" t="s">
        <v>175</v>
      </c>
      <c r="L152" s="26" t="s">
        <v>175</v>
      </c>
      <c r="M152" s="18"/>
      <c r="N152" s="18"/>
      <c r="O152" s="18"/>
      <c r="P152" s="18"/>
    </row>
    <row r="153" spans="1:16" ht="15" customHeight="1" hidden="1" outlineLevel="1">
      <c r="A153" s="18"/>
      <c r="B153" s="26">
        <v>26</v>
      </c>
      <c r="C153" s="192" t="s">
        <v>99</v>
      </c>
      <c r="D153" s="124" t="s">
        <v>86</v>
      </c>
      <c r="E153" s="193">
        <v>1987</v>
      </c>
      <c r="F153" s="193" t="s">
        <v>87</v>
      </c>
      <c r="G153" s="316"/>
      <c r="H153" s="306" t="e">
        <f t="shared" si="5"/>
        <v>#VALUE!</v>
      </c>
      <c r="I153" s="306" t="s">
        <v>175</v>
      </c>
      <c r="J153" s="307">
        <f t="shared" si="9"/>
        <v>0</v>
      </c>
      <c r="K153" s="306" t="s">
        <v>175</v>
      </c>
      <c r="L153" s="26" t="s">
        <v>175</v>
      </c>
      <c r="M153" s="18"/>
      <c r="N153" s="18"/>
      <c r="O153" s="18"/>
      <c r="P153" s="18"/>
    </row>
    <row r="154" spans="1:16" ht="15" customHeight="1" hidden="1" outlineLevel="1">
      <c r="A154" s="206"/>
      <c r="B154" s="207">
        <v>27</v>
      </c>
      <c r="C154" s="208" t="s">
        <v>100</v>
      </c>
      <c r="D154" s="209" t="s">
        <v>86</v>
      </c>
      <c r="E154" s="210">
        <v>1983</v>
      </c>
      <c r="F154" s="210">
        <v>3</v>
      </c>
      <c r="G154" s="318"/>
      <c r="H154" s="306" t="e">
        <f t="shared" si="5"/>
        <v>#VALUE!</v>
      </c>
      <c r="I154" s="306" t="s">
        <v>175</v>
      </c>
      <c r="J154" s="319">
        <f t="shared" si="9"/>
        <v>0</v>
      </c>
      <c r="K154" s="306" t="s">
        <v>175</v>
      </c>
      <c r="L154" s="26" t="s">
        <v>175</v>
      </c>
      <c r="M154" s="206"/>
      <c r="N154" s="206"/>
      <c r="O154" s="206"/>
      <c r="P154" s="206"/>
    </row>
    <row r="155" ht="12.75" collapsed="1"/>
  </sheetData>
  <sheetProtection/>
  <mergeCells count="82">
    <mergeCell ref="L126:M126"/>
    <mergeCell ref="L122:M122"/>
    <mergeCell ref="A113:M113"/>
    <mergeCell ref="C123:D123"/>
    <mergeCell ref="C126:D126"/>
    <mergeCell ref="J71:K71"/>
    <mergeCell ref="J64:K64"/>
    <mergeCell ref="C90:K90"/>
    <mergeCell ref="C60:D60"/>
    <mergeCell ref="J67:K67"/>
    <mergeCell ref="C67:D67"/>
    <mergeCell ref="E76:N76"/>
    <mergeCell ref="A50:M50"/>
    <mergeCell ref="A51:N51"/>
    <mergeCell ref="J14:L14"/>
    <mergeCell ref="O14:O15"/>
    <mergeCell ref="F14:F15"/>
    <mergeCell ref="N14:N15"/>
    <mergeCell ref="F39:O39"/>
    <mergeCell ref="F42:O42"/>
    <mergeCell ref="P14:P15"/>
    <mergeCell ref="A7:R7"/>
    <mergeCell ref="A8:R8"/>
    <mergeCell ref="O9:Q9"/>
    <mergeCell ref="A9:D9"/>
    <mergeCell ref="Q14:Q15"/>
    <mergeCell ref="A13:C13"/>
    <mergeCell ref="C59:D59"/>
    <mergeCell ref="J63:K63"/>
    <mergeCell ref="B6:R6"/>
    <mergeCell ref="B14:B15"/>
    <mergeCell ref="A11:R11"/>
    <mergeCell ref="M14:M15"/>
    <mergeCell ref="A14:A15"/>
    <mergeCell ref="C14:C15"/>
    <mergeCell ref="D14:D15"/>
    <mergeCell ref="E14:E15"/>
    <mergeCell ref="C71:D71"/>
    <mergeCell ref="L71:M71"/>
    <mergeCell ref="A52:N52"/>
    <mergeCell ref="J59:K59"/>
    <mergeCell ref="C63:D63"/>
    <mergeCell ref="C64:D64"/>
    <mergeCell ref="L59:M59"/>
    <mergeCell ref="J60:K60"/>
    <mergeCell ref="C54:K54"/>
    <mergeCell ref="C56:K56"/>
    <mergeCell ref="J122:K122"/>
    <mergeCell ref="E103:N103"/>
    <mergeCell ref="J95:K95"/>
    <mergeCell ref="C92:K92"/>
    <mergeCell ref="L95:M95"/>
    <mergeCell ref="J123:K123"/>
    <mergeCell ref="J127:K127"/>
    <mergeCell ref="L63:M63"/>
    <mergeCell ref="A86:M86"/>
    <mergeCell ref="J126:K126"/>
    <mergeCell ref="C117:K117"/>
    <mergeCell ref="C119:K119"/>
    <mergeCell ref="C95:D95"/>
    <mergeCell ref="C96:D96"/>
    <mergeCell ref="J100:K100"/>
    <mergeCell ref="E106:N106"/>
    <mergeCell ref="E79:N79"/>
    <mergeCell ref="L67:M67"/>
    <mergeCell ref="L99:M99"/>
    <mergeCell ref="J96:K96"/>
    <mergeCell ref="A88:N88"/>
    <mergeCell ref="J68:K68"/>
    <mergeCell ref="J72:K72"/>
    <mergeCell ref="A87:N87"/>
    <mergeCell ref="C68:D68"/>
    <mergeCell ref="C127:D127"/>
    <mergeCell ref="C72:D72"/>
    <mergeCell ref="E133:N133"/>
    <mergeCell ref="C100:D100"/>
    <mergeCell ref="C99:D99"/>
    <mergeCell ref="J99:K99"/>
    <mergeCell ref="A114:N114"/>
    <mergeCell ref="A115:N115"/>
    <mergeCell ref="C122:D122"/>
    <mergeCell ref="E130:N130"/>
  </mergeCells>
  <printOptions/>
  <pageMargins left="0.3937007874015748" right="0.1968503937007874" top="0.15748031496062992" bottom="0.15748031496062992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140"/>
  <sheetViews>
    <sheetView zoomScale="90" zoomScaleNormal="90" workbookViewId="0" topLeftCell="A4">
      <selection activeCell="D43" sqref="D43"/>
    </sheetView>
  </sheetViews>
  <sheetFormatPr defaultColWidth="9.00390625" defaultRowHeight="12.75" outlineLevelRow="1" outlineLevelCol="2"/>
  <cols>
    <col min="2" max="2" width="8.25390625" style="0" customWidth="1"/>
    <col min="3" max="3" width="7.375" style="0" customWidth="1"/>
    <col min="4" max="4" width="28.875" style="0" customWidth="1"/>
    <col min="5" max="5" width="19.375" style="0" customWidth="1"/>
    <col min="6" max="6" width="9.125" style="60" customWidth="1" outlineLevel="2"/>
    <col min="7" max="7" width="9.00390625" style="60" customWidth="1" outlineLevel="2"/>
    <col min="8" max="10" width="9.125" style="60" hidden="1" customWidth="1" outlineLevel="1"/>
    <col min="11" max="11" width="10.25390625" style="0" customWidth="1" collapsed="1"/>
    <col min="12" max="12" width="10.875" style="0" customWidth="1"/>
    <col min="14" max="16" width="10.125" style="0" bestFit="1" customWidth="1"/>
    <col min="18" max="18" width="15.625" style="0" customWidth="1"/>
  </cols>
  <sheetData>
    <row r="7" spans="3:19" ht="23.25" outlineLevel="1">
      <c r="C7" s="421" t="s">
        <v>0</v>
      </c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</row>
    <row r="8" spans="2:20" ht="20.25" outlineLevel="1">
      <c r="B8" s="414" t="s">
        <v>53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27"/>
    </row>
    <row r="9" spans="2:20" ht="20.25" outlineLevel="1">
      <c r="B9" s="414" t="s">
        <v>54</v>
      </c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27"/>
    </row>
    <row r="10" spans="1:19" ht="18.75" outlineLevel="1">
      <c r="A10" s="475" t="s">
        <v>60</v>
      </c>
      <c r="B10" s="475"/>
      <c r="C10" s="475"/>
      <c r="D10" s="27"/>
      <c r="E10" s="27"/>
      <c r="F10" s="61"/>
      <c r="G10" s="8"/>
      <c r="H10" s="8"/>
      <c r="I10" s="8"/>
      <c r="J10" s="8"/>
      <c r="K10" s="4"/>
      <c r="L10" s="4"/>
      <c r="M10" s="4"/>
      <c r="N10" s="4"/>
      <c r="O10" s="4"/>
      <c r="P10" s="464" t="s">
        <v>55</v>
      </c>
      <c r="Q10" s="464"/>
      <c r="R10" s="464"/>
      <c r="S10" s="4"/>
    </row>
    <row r="11" ht="12.75" outlineLevel="1"/>
    <row r="12" spans="2:18" ht="18.75" outlineLevel="1">
      <c r="B12" s="423" t="s">
        <v>182</v>
      </c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</row>
    <row r="13" spans="3:18" ht="18.75" outlineLevel="1">
      <c r="C13" s="3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</row>
    <row r="14" spans="1:18" ht="19.5" outlineLevel="1" thickBot="1">
      <c r="A14" s="474" t="s">
        <v>18</v>
      </c>
      <c r="B14" s="474"/>
      <c r="C14" s="474"/>
      <c r="D14" s="474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</row>
    <row r="15" spans="1:18" ht="15.75" outlineLevel="1">
      <c r="A15" s="476"/>
      <c r="B15" s="466" t="s">
        <v>1</v>
      </c>
      <c r="C15" s="468" t="s">
        <v>17</v>
      </c>
      <c r="D15" s="460" t="s">
        <v>2</v>
      </c>
      <c r="E15" s="460" t="s">
        <v>3</v>
      </c>
      <c r="F15" s="460" t="s">
        <v>4</v>
      </c>
      <c r="G15" s="460" t="s">
        <v>5</v>
      </c>
      <c r="H15" s="139"/>
      <c r="I15" s="139"/>
      <c r="J15" s="139"/>
      <c r="K15" s="457" t="s">
        <v>7</v>
      </c>
      <c r="L15" s="458"/>
      <c r="M15" s="459"/>
      <c r="N15" s="460" t="s">
        <v>45</v>
      </c>
      <c r="O15" s="460" t="s">
        <v>9</v>
      </c>
      <c r="P15" s="460" t="s">
        <v>10</v>
      </c>
      <c r="Q15" s="470" t="s">
        <v>11</v>
      </c>
      <c r="R15" s="472" t="s">
        <v>14</v>
      </c>
    </row>
    <row r="16" spans="1:18" ht="16.5" outlineLevel="1" thickBot="1">
      <c r="A16" s="477"/>
      <c r="B16" s="467"/>
      <c r="C16" s="469"/>
      <c r="D16" s="461"/>
      <c r="E16" s="461"/>
      <c r="F16" s="461"/>
      <c r="G16" s="461"/>
      <c r="H16" s="116"/>
      <c r="I16" s="116"/>
      <c r="J16" s="116"/>
      <c r="K16" s="117" t="s">
        <v>12</v>
      </c>
      <c r="L16" s="117" t="s">
        <v>13</v>
      </c>
      <c r="M16" s="117" t="s">
        <v>6</v>
      </c>
      <c r="N16" s="461"/>
      <c r="O16" s="461"/>
      <c r="P16" s="461"/>
      <c r="Q16" s="471"/>
      <c r="R16" s="473"/>
    </row>
    <row r="17" spans="1:18" ht="20.25" customHeight="1" outlineLevel="1">
      <c r="A17" s="478" t="s">
        <v>48</v>
      </c>
      <c r="B17" s="74">
        <v>1</v>
      </c>
      <c r="C17" s="213">
        <v>45</v>
      </c>
      <c r="D17" s="216" t="s">
        <v>109</v>
      </c>
      <c r="E17" s="217" t="s">
        <v>86</v>
      </c>
      <c r="F17" s="218">
        <v>1987</v>
      </c>
      <c r="G17" s="218">
        <v>1</v>
      </c>
      <c r="H17" s="26">
        <v>20.97</v>
      </c>
      <c r="I17" s="26">
        <f aca="true" t="shared" si="0" ref="I17:I28">J17-H17</f>
        <v>17.620000000000005</v>
      </c>
      <c r="J17" s="26">
        <v>38.59</v>
      </c>
      <c r="K17" s="140">
        <f aca="true" t="shared" si="1" ref="K17:K28">H17/86400</f>
        <v>0.00024270833333333333</v>
      </c>
      <c r="L17" s="140">
        <f aca="true" t="shared" si="2" ref="L17:L28">I17/86400</f>
        <v>0.00020393518518518523</v>
      </c>
      <c r="M17" s="137">
        <f aca="true" t="shared" si="3" ref="M17:M28">(K17+L17)</f>
        <v>0.0004466435185185185</v>
      </c>
      <c r="N17" s="381">
        <f>K64</f>
        <v>0.00040775462962962955</v>
      </c>
      <c r="O17" s="381">
        <f>K88</f>
        <v>0.00036527777777777774</v>
      </c>
      <c r="P17" s="390">
        <f>K108</f>
        <v>0.000352662037037037</v>
      </c>
      <c r="Q17" s="126"/>
      <c r="R17" s="125">
        <v>1</v>
      </c>
    </row>
    <row r="18" spans="1:18" ht="21.75" customHeight="1" outlineLevel="1">
      <c r="A18" s="479"/>
      <c r="B18" s="81">
        <v>2</v>
      </c>
      <c r="C18" s="213">
        <v>48</v>
      </c>
      <c r="D18" s="216" t="s">
        <v>115</v>
      </c>
      <c r="E18" s="217" t="s">
        <v>86</v>
      </c>
      <c r="F18" s="218">
        <v>1994</v>
      </c>
      <c r="G18" s="218">
        <v>3</v>
      </c>
      <c r="H18" s="42">
        <v>16.31</v>
      </c>
      <c r="I18" s="26">
        <f t="shared" si="0"/>
        <v>18.13</v>
      </c>
      <c r="J18" s="42">
        <v>34.44</v>
      </c>
      <c r="K18" s="140">
        <f t="shared" si="1"/>
        <v>0.00018877314814814814</v>
      </c>
      <c r="L18" s="140">
        <f t="shared" si="2"/>
        <v>0.00020983796296296294</v>
      </c>
      <c r="M18" s="137">
        <f t="shared" si="3"/>
        <v>0.0003986111111111111</v>
      </c>
      <c r="N18" s="382">
        <f>K52</f>
        <v>0.00040486111111111105</v>
      </c>
      <c r="O18" s="382">
        <f>K83</f>
        <v>0.00039953703703703706</v>
      </c>
      <c r="P18" s="388" t="str">
        <f>K107</f>
        <v>снятие</v>
      </c>
      <c r="Q18" s="128"/>
      <c r="R18" s="127">
        <v>1</v>
      </c>
    </row>
    <row r="19" spans="1:18" ht="19.5" customHeight="1" outlineLevel="1">
      <c r="A19" s="479"/>
      <c r="B19" s="81">
        <v>3</v>
      </c>
      <c r="C19" s="257">
        <v>79</v>
      </c>
      <c r="D19" s="204" t="s">
        <v>116</v>
      </c>
      <c r="E19" s="217" t="s">
        <v>86</v>
      </c>
      <c r="F19" s="205">
        <v>1978</v>
      </c>
      <c r="G19" s="108">
        <v>1</v>
      </c>
      <c r="H19" s="42">
        <v>15.22</v>
      </c>
      <c r="I19" s="26">
        <f t="shared" si="0"/>
        <v>20.189999999999998</v>
      </c>
      <c r="J19" s="42">
        <v>35.41</v>
      </c>
      <c r="K19" s="140">
        <f t="shared" si="1"/>
        <v>0.00017615740740740743</v>
      </c>
      <c r="L19" s="140">
        <f t="shared" si="2"/>
        <v>0.00023368055555555552</v>
      </c>
      <c r="M19" s="137">
        <f t="shared" si="3"/>
        <v>0.000409837962962963</v>
      </c>
      <c r="N19" s="383">
        <f>K60</f>
        <v>0.0003949074074074074</v>
      </c>
      <c r="O19" s="383">
        <f>K87</f>
        <v>0.00036574074074074075</v>
      </c>
      <c r="P19" s="388">
        <f>K112</f>
        <v>0.00037384259259259255</v>
      </c>
      <c r="Q19" s="393"/>
      <c r="R19" s="127">
        <v>1</v>
      </c>
    </row>
    <row r="20" spans="1:18" ht="19.5" customHeight="1" outlineLevel="1" thickBot="1">
      <c r="A20" s="479"/>
      <c r="B20" s="81">
        <v>4</v>
      </c>
      <c r="C20" s="213">
        <v>64</v>
      </c>
      <c r="D20" s="216" t="s">
        <v>103</v>
      </c>
      <c r="E20" s="217" t="s">
        <v>104</v>
      </c>
      <c r="F20" s="218">
        <v>1991</v>
      </c>
      <c r="G20" s="218" t="s">
        <v>91</v>
      </c>
      <c r="H20" s="42">
        <v>18.65</v>
      </c>
      <c r="I20" s="26">
        <f t="shared" si="0"/>
        <v>23.89</v>
      </c>
      <c r="J20" s="42">
        <v>42.54</v>
      </c>
      <c r="K20" s="140">
        <f t="shared" si="1"/>
        <v>0.00021585648148148148</v>
      </c>
      <c r="L20" s="140">
        <f t="shared" si="2"/>
        <v>0.00027650462962962964</v>
      </c>
      <c r="M20" s="137">
        <f t="shared" si="3"/>
        <v>0.0004923611111111112</v>
      </c>
      <c r="N20" s="383">
        <f>K56</f>
        <v>0.0003855324074074074</v>
      </c>
      <c r="O20" s="384">
        <f>K84</f>
        <v>0.0004335648148148148</v>
      </c>
      <c r="P20" s="392">
        <f>K111</f>
        <v>0.00040555555555555554</v>
      </c>
      <c r="Q20" s="395"/>
      <c r="R20" s="131">
        <v>2</v>
      </c>
    </row>
    <row r="21" spans="1:18" ht="19.5" customHeight="1" outlineLevel="1">
      <c r="A21" s="479"/>
      <c r="B21" s="81">
        <v>5</v>
      </c>
      <c r="C21" s="213">
        <v>15</v>
      </c>
      <c r="D21" s="214" t="s">
        <v>102</v>
      </c>
      <c r="E21" s="215" t="s">
        <v>80</v>
      </c>
      <c r="F21" s="213">
        <v>1989</v>
      </c>
      <c r="G21" s="213">
        <v>3</v>
      </c>
      <c r="H21" s="26">
        <v>21.4</v>
      </c>
      <c r="I21" s="26">
        <f t="shared" si="0"/>
        <v>23</v>
      </c>
      <c r="J21" s="26">
        <v>44.4</v>
      </c>
      <c r="K21" s="140">
        <f t="shared" si="1"/>
        <v>0.00024768518518518515</v>
      </c>
      <c r="L21" s="140">
        <f t="shared" si="2"/>
        <v>0.0002662037037037037</v>
      </c>
      <c r="M21" s="137">
        <f t="shared" si="3"/>
        <v>0.0005138888888888888</v>
      </c>
      <c r="N21" s="388">
        <f>K65</f>
        <v>0.0004622685185185185</v>
      </c>
      <c r="O21" s="391"/>
      <c r="P21" s="385"/>
      <c r="Q21" s="130"/>
      <c r="R21" s="127">
        <v>2</v>
      </c>
    </row>
    <row r="22" spans="1:18" ht="19.5" customHeight="1" outlineLevel="1">
      <c r="A22" s="479"/>
      <c r="B22" s="81">
        <v>6</v>
      </c>
      <c r="C22" s="213">
        <v>80</v>
      </c>
      <c r="D22" s="216" t="s">
        <v>110</v>
      </c>
      <c r="E22" s="217" t="s">
        <v>111</v>
      </c>
      <c r="F22" s="218">
        <v>1986</v>
      </c>
      <c r="G22" s="218" t="s">
        <v>91</v>
      </c>
      <c r="H22" s="26">
        <v>16.48</v>
      </c>
      <c r="I22" s="26">
        <f t="shared" si="0"/>
        <v>26.790000000000003</v>
      </c>
      <c r="J22" s="26">
        <v>43.27</v>
      </c>
      <c r="K22" s="140">
        <f t="shared" si="1"/>
        <v>0.00019074074074074075</v>
      </c>
      <c r="L22" s="140">
        <f t="shared" si="2"/>
        <v>0.00031006944444444447</v>
      </c>
      <c r="M22" s="137">
        <f t="shared" si="3"/>
        <v>0.0005008101851851852</v>
      </c>
      <c r="N22" s="388">
        <f>K57</f>
        <v>0.0005021990740740741</v>
      </c>
      <c r="O22" s="387"/>
      <c r="P22" s="386"/>
      <c r="Q22" s="129"/>
      <c r="R22" s="127">
        <v>3</v>
      </c>
    </row>
    <row r="23" spans="1:18" ht="19.5" customHeight="1" outlineLevel="1">
      <c r="A23" s="479"/>
      <c r="B23" s="81">
        <v>7</v>
      </c>
      <c r="C23" s="213">
        <v>47</v>
      </c>
      <c r="D23" s="216" t="s">
        <v>112</v>
      </c>
      <c r="E23" s="217" t="s">
        <v>86</v>
      </c>
      <c r="F23" s="218">
        <v>1988</v>
      </c>
      <c r="G23" s="218">
        <v>2</v>
      </c>
      <c r="H23" s="26">
        <v>20.87</v>
      </c>
      <c r="I23" s="26">
        <f t="shared" si="0"/>
        <v>24.56</v>
      </c>
      <c r="J23" s="26">
        <v>45.43</v>
      </c>
      <c r="K23" s="140">
        <f t="shared" si="1"/>
        <v>0.00024155092592592593</v>
      </c>
      <c r="L23" s="140">
        <f t="shared" si="2"/>
        <v>0.0002842592592592592</v>
      </c>
      <c r="M23" s="137">
        <f t="shared" si="3"/>
        <v>0.0005258101851851851</v>
      </c>
      <c r="N23" s="388">
        <f>K61</f>
        <v>0.0005105324074074074</v>
      </c>
      <c r="O23" s="387"/>
      <c r="P23" s="386"/>
      <c r="Q23" s="129"/>
      <c r="R23" s="131">
        <v>3</v>
      </c>
    </row>
    <row r="24" spans="1:18" ht="19.5" customHeight="1" outlineLevel="1" thickBot="1">
      <c r="A24" s="480"/>
      <c r="B24" s="121">
        <v>8</v>
      </c>
      <c r="C24" s="219">
        <v>46</v>
      </c>
      <c r="D24" s="220" t="s">
        <v>113</v>
      </c>
      <c r="E24" s="221" t="s">
        <v>86</v>
      </c>
      <c r="F24" s="222">
        <v>1987</v>
      </c>
      <c r="G24" s="222">
        <v>2</v>
      </c>
      <c r="H24" s="199">
        <v>18.93</v>
      </c>
      <c r="I24" s="199">
        <f t="shared" si="0"/>
        <v>26.840000000000003</v>
      </c>
      <c r="J24" s="199">
        <v>45.77</v>
      </c>
      <c r="K24" s="262">
        <f t="shared" si="1"/>
        <v>0.00021909722222222222</v>
      </c>
      <c r="L24" s="262">
        <f t="shared" si="2"/>
        <v>0.00031064814814814817</v>
      </c>
      <c r="M24" s="294">
        <f t="shared" si="3"/>
        <v>0.0005297453703703704</v>
      </c>
      <c r="N24" s="389">
        <f>K53</f>
        <v>0.0005482638888888889</v>
      </c>
      <c r="O24" s="387"/>
      <c r="P24" s="386"/>
      <c r="Q24" s="132"/>
      <c r="R24" s="133"/>
    </row>
    <row r="25" spans="1:18" ht="19.5" customHeight="1" outlineLevel="1">
      <c r="A25" s="118"/>
      <c r="B25" s="120">
        <v>9</v>
      </c>
      <c r="C25" s="223">
        <v>55</v>
      </c>
      <c r="D25" s="224" t="s">
        <v>107</v>
      </c>
      <c r="E25" s="225" t="s">
        <v>83</v>
      </c>
      <c r="F25" s="226">
        <v>1992</v>
      </c>
      <c r="G25" s="226" t="s">
        <v>108</v>
      </c>
      <c r="H25" s="260">
        <v>21.28</v>
      </c>
      <c r="I25" s="260">
        <f t="shared" si="0"/>
        <v>27.04</v>
      </c>
      <c r="J25" s="292">
        <v>48.32</v>
      </c>
      <c r="K25" s="261">
        <f t="shared" si="1"/>
        <v>0.0002462962962962963</v>
      </c>
      <c r="L25" s="261">
        <f t="shared" si="2"/>
        <v>0.00031296296296296297</v>
      </c>
      <c r="M25" s="293">
        <f t="shared" si="3"/>
        <v>0.0005592592592592593</v>
      </c>
      <c r="N25" s="125"/>
      <c r="O25" s="125"/>
      <c r="P25" s="125"/>
      <c r="Q25" s="129"/>
      <c r="R25" s="134"/>
    </row>
    <row r="26" spans="1:18" ht="19.5" customHeight="1" outlineLevel="1">
      <c r="A26" s="118"/>
      <c r="B26" s="120">
        <v>10</v>
      </c>
      <c r="C26" s="213">
        <v>59</v>
      </c>
      <c r="D26" s="216" t="s">
        <v>105</v>
      </c>
      <c r="E26" s="217" t="s">
        <v>83</v>
      </c>
      <c r="F26" s="218">
        <v>1982</v>
      </c>
      <c r="G26" s="218">
        <v>2</v>
      </c>
      <c r="H26" s="26">
        <v>22.35</v>
      </c>
      <c r="I26" s="26">
        <f t="shared" si="0"/>
        <v>26.67</v>
      </c>
      <c r="J26" s="26">
        <v>49.02</v>
      </c>
      <c r="K26" s="140">
        <f t="shared" si="1"/>
        <v>0.00025868055555555556</v>
      </c>
      <c r="L26" s="140">
        <f t="shared" si="2"/>
        <v>0.0003086805555555556</v>
      </c>
      <c r="M26" s="137">
        <f t="shared" si="3"/>
        <v>0.0005673611111111111</v>
      </c>
      <c r="N26" s="125"/>
      <c r="O26" s="127"/>
      <c r="P26" s="127"/>
      <c r="Q26" s="129"/>
      <c r="R26" s="134"/>
    </row>
    <row r="27" spans="1:18" ht="19.5" customHeight="1" outlineLevel="1">
      <c r="A27" s="118"/>
      <c r="B27" s="120">
        <v>11</v>
      </c>
      <c r="C27" s="213">
        <v>17</v>
      </c>
      <c r="D27" s="214" t="s">
        <v>114</v>
      </c>
      <c r="E27" s="215" t="s">
        <v>80</v>
      </c>
      <c r="F27" s="213">
        <v>1992</v>
      </c>
      <c r="G27" s="213">
        <v>3</v>
      </c>
      <c r="H27" s="26">
        <v>21.82</v>
      </c>
      <c r="I27" s="26">
        <f t="shared" si="0"/>
        <v>30.15</v>
      </c>
      <c r="J27" s="26">
        <v>51.97</v>
      </c>
      <c r="K27" s="140">
        <f t="shared" si="1"/>
        <v>0.0002525462962962963</v>
      </c>
      <c r="L27" s="140">
        <f t="shared" si="2"/>
        <v>0.00034895833333333334</v>
      </c>
      <c r="M27" s="137">
        <f t="shared" si="3"/>
        <v>0.0006015046296296296</v>
      </c>
      <c r="N27" s="125"/>
      <c r="O27" s="127"/>
      <c r="P27" s="127"/>
      <c r="Q27" s="129"/>
      <c r="R27" s="134"/>
    </row>
    <row r="28" spans="1:18" ht="19.5" customHeight="1" outlineLevel="1">
      <c r="A28" s="119"/>
      <c r="B28" s="84">
        <v>12</v>
      </c>
      <c r="C28" s="213">
        <v>63</v>
      </c>
      <c r="D28" s="216" t="s">
        <v>106</v>
      </c>
      <c r="E28" s="217" t="s">
        <v>104</v>
      </c>
      <c r="F28" s="218">
        <v>1991</v>
      </c>
      <c r="G28" s="218">
        <v>3</v>
      </c>
      <c r="H28" s="26">
        <v>26.25</v>
      </c>
      <c r="I28" s="26">
        <f t="shared" si="0"/>
        <v>27.740000000000002</v>
      </c>
      <c r="J28" s="26">
        <v>53.99</v>
      </c>
      <c r="K28" s="140">
        <f t="shared" si="1"/>
        <v>0.00030381944444444445</v>
      </c>
      <c r="L28" s="140">
        <f t="shared" si="2"/>
        <v>0.0003210648148148148</v>
      </c>
      <c r="M28" s="137">
        <f t="shared" si="3"/>
        <v>0.0006248842592592593</v>
      </c>
      <c r="N28" s="127"/>
      <c r="O28" s="127"/>
      <c r="P28" s="127"/>
      <c r="Q28" s="129"/>
      <c r="R28" s="134"/>
    </row>
    <row r="29" spans="1:18" ht="19.5" customHeight="1" outlineLevel="1">
      <c r="A29" s="379"/>
      <c r="B29" s="103"/>
      <c r="C29" s="15"/>
      <c r="D29" s="15"/>
      <c r="E29" s="15"/>
      <c r="F29" s="22"/>
      <c r="G29" s="22"/>
      <c r="H29" s="22"/>
      <c r="I29" s="22"/>
      <c r="J29" s="22"/>
      <c r="K29" s="15"/>
      <c r="L29" s="15"/>
      <c r="M29" s="15"/>
      <c r="N29" s="15"/>
      <c r="O29" s="372"/>
      <c r="P29" s="372"/>
      <c r="Q29" s="394"/>
      <c r="R29" s="396"/>
    </row>
    <row r="30" spans="1:18" ht="19.5" customHeight="1" outlineLevel="1">
      <c r="A30" s="379"/>
      <c r="B30" s="103"/>
      <c r="C30" s="397"/>
      <c r="D30" s="99"/>
      <c r="E30" s="359"/>
      <c r="F30" s="100"/>
      <c r="G30" s="100"/>
      <c r="H30" s="100"/>
      <c r="I30" s="100"/>
      <c r="J30" s="100"/>
      <c r="K30" s="100"/>
      <c r="L30" s="100"/>
      <c r="M30" s="100"/>
      <c r="N30" s="372"/>
      <c r="O30" s="372"/>
      <c r="P30" s="372"/>
      <c r="Q30" s="394"/>
      <c r="R30" s="396"/>
    </row>
    <row r="31" spans="1:19" ht="19.5" customHeight="1" outlineLevel="1">
      <c r="A31" s="379"/>
      <c r="B31" s="103"/>
      <c r="C31" s="397"/>
      <c r="D31" s="99"/>
      <c r="E31" s="355"/>
      <c r="F31" s="100"/>
      <c r="G31" s="100"/>
      <c r="H31" s="100"/>
      <c r="I31" s="100"/>
      <c r="J31" s="100"/>
      <c r="K31" s="100"/>
      <c r="L31" s="100"/>
      <c r="M31" s="100"/>
      <c r="N31" s="372"/>
      <c r="O31" s="372"/>
      <c r="P31" s="372"/>
      <c r="Q31" s="394"/>
      <c r="R31" s="396"/>
      <c r="S31" s="3"/>
    </row>
    <row r="32" spans="3:19" ht="15.75" outlineLevel="1">
      <c r="C32" s="10"/>
      <c r="D32" s="11"/>
      <c r="E32" s="11"/>
      <c r="F32" s="12"/>
      <c r="G32" s="12"/>
      <c r="H32" s="12"/>
      <c r="I32" s="12"/>
      <c r="J32" s="12"/>
      <c r="K32" s="9"/>
      <c r="L32" s="9"/>
      <c r="M32" s="9"/>
      <c r="N32" s="9"/>
      <c r="O32" s="9"/>
      <c r="P32" s="9"/>
      <c r="Q32" s="10"/>
      <c r="R32" s="9"/>
      <c r="S32" s="3"/>
    </row>
    <row r="33" spans="3:19" ht="15.75" outlineLevel="1">
      <c r="C33" s="10"/>
      <c r="D33" s="11"/>
      <c r="E33" s="11"/>
      <c r="F33" s="12"/>
      <c r="G33" s="12"/>
      <c r="H33" s="12"/>
      <c r="I33" s="12"/>
      <c r="J33" s="12"/>
      <c r="K33" s="9"/>
      <c r="L33" s="9"/>
      <c r="M33" s="9"/>
      <c r="N33" s="9"/>
      <c r="O33" s="9"/>
      <c r="P33" s="9"/>
      <c r="Q33" s="10"/>
      <c r="R33" s="9"/>
      <c r="S33" s="3"/>
    </row>
    <row r="34" spans="4:19" ht="15.75" outlineLevel="1">
      <c r="D34" s="14" t="s">
        <v>15</v>
      </c>
      <c r="E34" s="32" t="s">
        <v>63</v>
      </c>
      <c r="F34" s="31"/>
      <c r="G34" s="454" t="s">
        <v>43</v>
      </c>
      <c r="H34" s="454"/>
      <c r="I34" s="454"/>
      <c r="J34" s="454"/>
      <c r="K34" s="454"/>
      <c r="L34" s="454"/>
      <c r="M34" s="454"/>
      <c r="N34" s="454"/>
      <c r="O34" s="454"/>
      <c r="P34" s="9"/>
      <c r="Q34" s="10"/>
      <c r="R34" s="9"/>
      <c r="S34" s="3"/>
    </row>
    <row r="35" spans="4:19" ht="15.75" outlineLevel="1">
      <c r="D35" s="14"/>
      <c r="E35" s="32"/>
      <c r="F35" s="31"/>
      <c r="G35" s="109"/>
      <c r="H35" s="109"/>
      <c r="I35" s="109"/>
      <c r="J35" s="109"/>
      <c r="K35" s="109"/>
      <c r="L35" s="109"/>
      <c r="M35" s="109"/>
      <c r="N35" s="109"/>
      <c r="O35" s="109"/>
      <c r="P35" s="9"/>
      <c r="Q35" s="10"/>
      <c r="R35" s="9"/>
      <c r="S35" s="3"/>
    </row>
    <row r="36" spans="4:19" ht="15.75" outlineLevel="1">
      <c r="D36" s="14"/>
      <c r="E36" s="32"/>
      <c r="F36" s="31"/>
      <c r="G36" s="110"/>
      <c r="H36" s="110"/>
      <c r="I36" s="110"/>
      <c r="J36" s="110"/>
      <c r="K36" s="110"/>
      <c r="L36" s="111"/>
      <c r="M36" s="111"/>
      <c r="N36" s="111"/>
      <c r="O36" s="111"/>
      <c r="P36" s="9"/>
      <c r="Q36" s="10"/>
      <c r="R36" s="9"/>
      <c r="S36" s="3"/>
    </row>
    <row r="37" spans="3:19" ht="15.75" outlineLevel="1">
      <c r="C37" s="20"/>
      <c r="D37" s="112" t="s">
        <v>16</v>
      </c>
      <c r="E37" s="32" t="s">
        <v>63</v>
      </c>
      <c r="F37" s="31"/>
      <c r="G37" s="448" t="s">
        <v>61</v>
      </c>
      <c r="H37" s="448"/>
      <c r="I37" s="448"/>
      <c r="J37" s="448"/>
      <c r="K37" s="448"/>
      <c r="L37" s="448"/>
      <c r="M37" s="448"/>
      <c r="N37" s="448"/>
      <c r="O37" s="448"/>
      <c r="P37" s="9"/>
      <c r="Q37" s="10"/>
      <c r="R37" s="9"/>
      <c r="S37" s="3"/>
    </row>
    <row r="38" spans="3:19" ht="15.75" outlineLevel="1">
      <c r="C38" s="20"/>
      <c r="D38" s="112"/>
      <c r="E38" s="32"/>
      <c r="F38" s="31"/>
      <c r="G38" s="113"/>
      <c r="H38" s="113"/>
      <c r="I38" s="113"/>
      <c r="J38" s="113"/>
      <c r="K38" s="113"/>
      <c r="L38" s="113"/>
      <c r="M38" s="113"/>
      <c r="N38" s="113"/>
      <c r="O38" s="113"/>
      <c r="P38" s="9"/>
      <c r="Q38" s="10"/>
      <c r="R38" s="9"/>
      <c r="S38" s="3"/>
    </row>
    <row r="39" spans="3:19" ht="15.75" outlineLevel="1">
      <c r="C39" s="20"/>
      <c r="D39" s="112" t="s">
        <v>62</v>
      </c>
      <c r="E39" s="114">
        <f ca="1">NOW()</f>
        <v>39861.54147824074</v>
      </c>
      <c r="F39" s="31"/>
      <c r="G39" s="113"/>
      <c r="H39" s="113"/>
      <c r="I39" s="113"/>
      <c r="J39" s="113"/>
      <c r="K39" s="113"/>
      <c r="L39" s="113"/>
      <c r="M39" s="113"/>
      <c r="N39" s="113"/>
      <c r="O39" s="113"/>
      <c r="P39" s="9"/>
      <c r="Q39" s="10"/>
      <c r="R39" s="9"/>
      <c r="S39" s="3"/>
    </row>
    <row r="40" spans="3:19" ht="15.75" outlineLevel="1">
      <c r="C40" s="20"/>
      <c r="D40" s="112"/>
      <c r="E40" s="32"/>
      <c r="F40" s="31"/>
      <c r="G40" s="113"/>
      <c r="H40" s="113"/>
      <c r="I40" s="113"/>
      <c r="J40" s="113"/>
      <c r="K40" s="113"/>
      <c r="L40" s="113"/>
      <c r="M40" s="113"/>
      <c r="N40" s="113"/>
      <c r="O40" s="113"/>
      <c r="P40" s="9"/>
      <c r="Q40" s="10"/>
      <c r="R40" s="9"/>
      <c r="S40" s="3"/>
    </row>
    <row r="41" spans="3:19" ht="15.75" outlineLevel="1">
      <c r="C41" s="10"/>
      <c r="D41" s="11"/>
      <c r="E41" s="11"/>
      <c r="F41" s="12"/>
      <c r="G41" s="12"/>
      <c r="H41" s="12"/>
      <c r="I41" s="12"/>
      <c r="J41" s="12"/>
      <c r="K41" s="102"/>
      <c r="L41" s="102"/>
      <c r="M41" s="102"/>
      <c r="N41" s="102"/>
      <c r="O41" s="102"/>
      <c r="P41" s="9"/>
      <c r="Q41" s="10"/>
      <c r="R41" s="9"/>
      <c r="S41" s="3"/>
    </row>
    <row r="42" spans="1:19" ht="15.75">
      <c r="A42" s="16"/>
      <c r="C42" s="10"/>
      <c r="D42" s="11"/>
      <c r="E42" s="11"/>
      <c r="F42" s="12"/>
      <c r="G42" s="12"/>
      <c r="H42" s="12"/>
      <c r="I42" s="12"/>
      <c r="J42" s="12"/>
      <c r="K42" s="9"/>
      <c r="L42" s="9"/>
      <c r="M42" s="9"/>
      <c r="N42" s="9"/>
      <c r="O42" s="9"/>
      <c r="P42" s="9"/>
      <c r="Q42" s="10"/>
      <c r="R42" s="9"/>
      <c r="S42" s="3"/>
    </row>
    <row r="43" spans="3:19" ht="15.75" customHeight="1">
      <c r="C43" s="10"/>
      <c r="D43" s="11"/>
      <c r="E43" s="11"/>
      <c r="F43" s="12"/>
      <c r="G43" s="12"/>
      <c r="H43" s="12"/>
      <c r="I43" s="12"/>
      <c r="J43" s="12"/>
      <c r="K43" s="9"/>
      <c r="L43" s="9"/>
      <c r="M43" s="9"/>
      <c r="N43" s="9"/>
      <c r="O43" s="9"/>
      <c r="P43" s="9"/>
      <c r="Q43" s="10"/>
      <c r="R43" s="9"/>
      <c r="S43" s="3"/>
    </row>
    <row r="44" spans="3:19" ht="18" hidden="1" outlineLevel="1">
      <c r="C44" s="426" t="s">
        <v>178</v>
      </c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9"/>
      <c r="P44" s="9"/>
      <c r="Q44" s="10"/>
      <c r="R44" s="9"/>
      <c r="S44" s="3"/>
    </row>
    <row r="45" spans="1:19" ht="18.75" hidden="1" outlineLevel="1">
      <c r="A45" s="453" t="s">
        <v>53</v>
      </c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27"/>
      <c r="Q45" s="27"/>
      <c r="R45" s="27"/>
      <c r="S45" s="3"/>
    </row>
    <row r="46" spans="2:19" ht="15.75" customHeight="1" hidden="1" outlineLevel="1">
      <c r="B46" s="27"/>
      <c r="C46" s="453" t="s">
        <v>54</v>
      </c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27"/>
      <c r="P46" s="27"/>
      <c r="Q46" s="27"/>
      <c r="R46" s="27"/>
      <c r="S46" s="3"/>
    </row>
    <row r="47" spans="3:19" ht="15.75" hidden="1" outlineLevel="1">
      <c r="C47" s="10"/>
      <c r="D47" s="427" t="s">
        <v>136</v>
      </c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9"/>
      <c r="P47" s="9"/>
      <c r="Q47" s="10"/>
      <c r="R47" s="9"/>
      <c r="S47" s="3"/>
    </row>
    <row r="48" spans="3:19" ht="15.75" hidden="1" outlineLevel="1">
      <c r="C48" s="10"/>
      <c r="D48" s="14"/>
      <c r="E48" s="14"/>
      <c r="F48" s="13"/>
      <c r="G48" s="13"/>
      <c r="H48" s="13"/>
      <c r="I48" s="13"/>
      <c r="J48" s="13"/>
      <c r="K48" s="14"/>
      <c r="L48" s="14"/>
      <c r="O48" s="9"/>
      <c r="P48" s="9"/>
      <c r="Q48" s="10"/>
      <c r="R48" s="9"/>
      <c r="S48" s="3"/>
    </row>
    <row r="49" spans="3:19" ht="15.75" hidden="1" outlineLevel="1">
      <c r="C49" s="10"/>
      <c r="D49" s="427" t="s">
        <v>37</v>
      </c>
      <c r="E49" s="427"/>
      <c r="F49" s="427"/>
      <c r="G49" s="427"/>
      <c r="H49" s="427"/>
      <c r="I49" s="427"/>
      <c r="J49" s="427"/>
      <c r="K49" s="427"/>
      <c r="L49" s="427"/>
      <c r="O49" s="9"/>
      <c r="P49" s="9"/>
      <c r="Q49" s="10"/>
      <c r="R49" s="9"/>
      <c r="S49" s="3"/>
    </row>
    <row r="50" spans="3:19" ht="12.75" hidden="1" outlineLevel="1">
      <c r="C50" s="10"/>
      <c r="O50" s="9"/>
      <c r="P50" s="9"/>
      <c r="Q50" s="10"/>
      <c r="R50" s="9"/>
      <c r="S50" s="3"/>
    </row>
    <row r="51" spans="3:19" ht="16.5" hidden="1" outlineLevel="1" thickBot="1">
      <c r="C51" s="10"/>
      <c r="E51" s="13" t="s">
        <v>22</v>
      </c>
      <c r="F51" s="46" t="s">
        <v>40</v>
      </c>
      <c r="G51" s="46" t="s">
        <v>41</v>
      </c>
      <c r="H51" s="46"/>
      <c r="I51" s="46"/>
      <c r="J51" s="46"/>
      <c r="K51" s="418" t="s">
        <v>59</v>
      </c>
      <c r="L51" s="418"/>
      <c r="O51" s="9"/>
      <c r="P51" s="9"/>
      <c r="Q51" s="10"/>
      <c r="R51" s="9"/>
      <c r="S51" s="3"/>
    </row>
    <row r="52" spans="3:19" ht="17.25" customHeight="1" hidden="1" outlineLevel="1" thickBot="1">
      <c r="C52" s="10"/>
      <c r="D52" s="449" t="str">
        <f>D18</f>
        <v>Волкова Екатерина</v>
      </c>
      <c r="E52" s="450"/>
      <c r="F52" s="272">
        <f>H52/86400</f>
        <v>0.00022604166666666668</v>
      </c>
      <c r="G52" s="273">
        <f>I52/86400</f>
        <v>0.0001788194444444444</v>
      </c>
      <c r="H52" s="274">
        <v>19.53</v>
      </c>
      <c r="I52" s="275">
        <f>J52-H52</f>
        <v>15.449999999999996</v>
      </c>
      <c r="J52" s="276">
        <v>34.98</v>
      </c>
      <c r="K52" s="451">
        <f>F52+G52</f>
        <v>0.00040486111111111105</v>
      </c>
      <c r="L52" s="452"/>
      <c r="M52" s="424" t="str">
        <f>D52</f>
        <v>Волкова Екатерина</v>
      </c>
      <c r="N52" s="425"/>
      <c r="O52" s="115"/>
      <c r="P52" s="9"/>
      <c r="Q52" s="10"/>
      <c r="R52" s="9"/>
      <c r="S52" s="3"/>
    </row>
    <row r="53" spans="3:19" ht="19.5" customHeight="1" hidden="1" outlineLevel="1" thickBot="1">
      <c r="C53" s="10"/>
      <c r="D53" s="446" t="str">
        <f>D24</f>
        <v>Шаповаленко Екатерина</v>
      </c>
      <c r="E53" s="447"/>
      <c r="F53" s="303">
        <f>H53/86400</f>
        <v>0.00029467592592592593</v>
      </c>
      <c r="G53" s="278">
        <f>I53/86400</f>
        <v>0.00025358796296296295</v>
      </c>
      <c r="H53" s="279">
        <v>25.46</v>
      </c>
      <c r="I53" s="280">
        <f>J53-H53</f>
        <v>21.909999999999997</v>
      </c>
      <c r="J53" s="281">
        <v>47.37</v>
      </c>
      <c r="K53" s="451">
        <f>F53+G53</f>
        <v>0.0005482638888888889</v>
      </c>
      <c r="L53" s="452"/>
      <c r="O53" s="9"/>
      <c r="P53" s="9"/>
      <c r="Q53" s="10"/>
      <c r="R53" s="9"/>
      <c r="S53" s="3"/>
    </row>
    <row r="54" spans="3:19" ht="12.75" hidden="1" outlineLevel="1">
      <c r="C54" s="10"/>
      <c r="F54" s="295"/>
      <c r="G54" s="301"/>
      <c r="H54" s="301"/>
      <c r="I54" s="301"/>
      <c r="J54" s="301"/>
      <c r="K54" s="282"/>
      <c r="L54" s="282"/>
      <c r="O54" s="9"/>
      <c r="P54" s="9"/>
      <c r="Q54" s="10"/>
      <c r="R54" s="9"/>
      <c r="S54" s="3"/>
    </row>
    <row r="55" spans="3:19" ht="16.5" hidden="1" outlineLevel="1" thickBot="1">
      <c r="C55" s="10"/>
      <c r="E55" s="13" t="s">
        <v>34</v>
      </c>
      <c r="F55" s="296"/>
      <c r="G55" s="302"/>
      <c r="H55" s="302"/>
      <c r="I55" s="302"/>
      <c r="J55" s="302"/>
      <c r="K55" s="418" t="s">
        <v>59</v>
      </c>
      <c r="L55" s="418"/>
      <c r="O55" s="9"/>
      <c r="P55" s="9"/>
      <c r="Q55" s="10"/>
      <c r="R55" s="9"/>
      <c r="S55" s="3"/>
    </row>
    <row r="56" spans="3:19" ht="18" customHeight="1" hidden="1" outlineLevel="1" thickBot="1">
      <c r="C56" s="10"/>
      <c r="D56" s="449" t="str">
        <f>D20</f>
        <v>Сидрик Анастасия</v>
      </c>
      <c r="E56" s="450"/>
      <c r="F56" s="272">
        <f>H56/86400</f>
        <v>0.00017847222222222223</v>
      </c>
      <c r="G56" s="285">
        <f>I56/86400</f>
        <v>0.00020706018518518518</v>
      </c>
      <c r="H56" s="279">
        <v>15.42</v>
      </c>
      <c r="I56" s="280">
        <f>J56-H56</f>
        <v>17.89</v>
      </c>
      <c r="J56" s="281">
        <v>33.31</v>
      </c>
      <c r="K56" s="451">
        <f>F56+G56</f>
        <v>0.0003855324074074074</v>
      </c>
      <c r="L56" s="452"/>
      <c r="M56" s="424" t="str">
        <f>D56</f>
        <v>Сидрик Анастасия</v>
      </c>
      <c r="N56" s="425"/>
      <c r="O56" s="115"/>
      <c r="P56" s="9"/>
      <c r="Q56" s="10"/>
      <c r="R56" s="9"/>
      <c r="S56" s="3"/>
    </row>
    <row r="57" spans="3:19" ht="20.25" customHeight="1" hidden="1" outlineLevel="1" thickBot="1">
      <c r="C57" s="10"/>
      <c r="D57" s="462" t="str">
        <f>D22</f>
        <v>Бейрахович Евгения</v>
      </c>
      <c r="E57" s="463"/>
      <c r="F57" s="303">
        <f>H57/86400</f>
        <v>0.00024560185185185183</v>
      </c>
      <c r="G57" s="278">
        <f>I57/86400</f>
        <v>0.00025659722222222224</v>
      </c>
      <c r="H57" s="279">
        <v>21.22</v>
      </c>
      <c r="I57" s="280">
        <f>J57-H57</f>
        <v>22.17</v>
      </c>
      <c r="J57" s="281">
        <v>43.39</v>
      </c>
      <c r="K57" s="451">
        <f>F57+G57</f>
        <v>0.0005021990740740741</v>
      </c>
      <c r="L57" s="452"/>
      <c r="O57" s="9"/>
      <c r="P57" s="9"/>
      <c r="Q57" s="10"/>
      <c r="R57" s="9"/>
      <c r="S57" s="3"/>
    </row>
    <row r="58" spans="3:19" ht="12.75" hidden="1" outlineLevel="1">
      <c r="C58" s="10"/>
      <c r="F58" s="304"/>
      <c r="G58" s="301"/>
      <c r="H58" s="301"/>
      <c r="I58" s="301"/>
      <c r="J58" s="301"/>
      <c r="K58" s="282"/>
      <c r="L58" s="282"/>
      <c r="O58" s="9"/>
      <c r="P58" s="9"/>
      <c r="Q58" s="10"/>
      <c r="R58" s="9"/>
      <c r="S58" s="3"/>
    </row>
    <row r="59" spans="3:19" ht="16.5" hidden="1" outlineLevel="1" thickBot="1">
      <c r="C59" s="10"/>
      <c r="D59" s="15"/>
      <c r="E59" s="13" t="s">
        <v>24</v>
      </c>
      <c r="F59" s="305"/>
      <c r="G59" s="302"/>
      <c r="H59" s="302"/>
      <c r="I59" s="302"/>
      <c r="J59" s="302"/>
      <c r="K59" s="418" t="s">
        <v>59</v>
      </c>
      <c r="L59" s="418"/>
      <c r="O59" s="9"/>
      <c r="P59" s="9"/>
      <c r="Q59" s="10"/>
      <c r="R59" s="9"/>
      <c r="S59" s="3"/>
    </row>
    <row r="60" spans="3:19" ht="18" customHeight="1" hidden="1" outlineLevel="1" thickBot="1">
      <c r="C60" s="10"/>
      <c r="D60" s="449" t="str">
        <f>D19</f>
        <v>Топтун Виктория</v>
      </c>
      <c r="E60" s="450"/>
      <c r="F60" s="272">
        <f>H60/86400</f>
        <v>0.00016782407407407406</v>
      </c>
      <c r="G60" s="285">
        <f>I60/86400</f>
        <v>0.00022708333333333331</v>
      </c>
      <c r="H60" s="279">
        <v>14.5</v>
      </c>
      <c r="I60" s="280">
        <f>J60-H60</f>
        <v>19.619999999999997</v>
      </c>
      <c r="J60" s="281">
        <v>34.12</v>
      </c>
      <c r="K60" s="451">
        <f>F60+G60</f>
        <v>0.0003949074074074074</v>
      </c>
      <c r="L60" s="452"/>
      <c r="M60" s="424" t="str">
        <f>D60</f>
        <v>Топтун Виктория</v>
      </c>
      <c r="N60" s="425"/>
      <c r="O60" s="115"/>
      <c r="P60" s="9"/>
      <c r="Q60" s="10"/>
      <c r="R60" s="9"/>
      <c r="S60" s="3"/>
    </row>
    <row r="61" spans="3:19" ht="18.75" customHeight="1" hidden="1" outlineLevel="1" thickBot="1">
      <c r="C61" s="10"/>
      <c r="D61" s="446" t="str">
        <f>D23</f>
        <v>Лещенко Наталья</v>
      </c>
      <c r="E61" s="447"/>
      <c r="F61" s="303">
        <f>H61/86400</f>
        <v>0.0002645833333333333</v>
      </c>
      <c r="G61" s="278">
        <f>I61/86400</f>
        <v>0.00024594907407407405</v>
      </c>
      <c r="H61" s="279">
        <v>22.86</v>
      </c>
      <c r="I61" s="280">
        <f>J61-H61</f>
        <v>21.25</v>
      </c>
      <c r="J61" s="281">
        <v>44.11</v>
      </c>
      <c r="K61" s="451">
        <f>F61+G61</f>
        <v>0.0005105324074074074</v>
      </c>
      <c r="L61" s="452"/>
      <c r="O61" s="9"/>
      <c r="P61" s="9"/>
      <c r="Q61" s="10"/>
      <c r="R61" s="9"/>
      <c r="S61" s="3"/>
    </row>
    <row r="62" spans="3:19" ht="12.75" hidden="1" outlineLevel="1">
      <c r="C62" s="10"/>
      <c r="D62" s="16"/>
      <c r="E62" s="16"/>
      <c r="F62" s="304"/>
      <c r="G62" s="301"/>
      <c r="H62" s="301"/>
      <c r="I62" s="301"/>
      <c r="J62" s="301"/>
      <c r="K62" s="282"/>
      <c r="L62" s="282"/>
      <c r="O62" s="9"/>
      <c r="P62" s="9"/>
      <c r="Q62" s="10"/>
      <c r="R62" s="9"/>
      <c r="S62" s="3"/>
    </row>
    <row r="63" spans="3:19" ht="16.5" hidden="1" outlineLevel="1" thickBot="1">
      <c r="C63" s="3"/>
      <c r="D63" s="16"/>
      <c r="E63" s="13" t="s">
        <v>25</v>
      </c>
      <c r="F63" s="304"/>
      <c r="G63" s="301"/>
      <c r="H63" s="301"/>
      <c r="I63" s="301"/>
      <c r="J63" s="301"/>
      <c r="K63" s="418" t="s">
        <v>59</v>
      </c>
      <c r="L63" s="418"/>
      <c r="O63" s="3"/>
      <c r="P63" s="3"/>
      <c r="Q63" s="3"/>
      <c r="R63" s="3"/>
      <c r="S63" s="3"/>
    </row>
    <row r="64" spans="3:19" ht="18.75" customHeight="1" hidden="1" outlineLevel="1" thickBot="1">
      <c r="C64" s="3"/>
      <c r="D64" s="449" t="str">
        <f>D17</f>
        <v>Волгарева Евгения</v>
      </c>
      <c r="E64" s="450"/>
      <c r="F64" s="272">
        <f>H64/86400</f>
        <v>0.00019386574074074073</v>
      </c>
      <c r="G64" s="285">
        <f>I64/86400</f>
        <v>0.00021388888888888884</v>
      </c>
      <c r="H64" s="279">
        <v>16.75</v>
      </c>
      <c r="I64" s="280">
        <f>J64-H64</f>
        <v>18.479999999999997</v>
      </c>
      <c r="J64" s="281">
        <v>35.23</v>
      </c>
      <c r="K64" s="451">
        <f>F64+G64</f>
        <v>0.00040775462962962955</v>
      </c>
      <c r="L64" s="452"/>
      <c r="M64" s="424" t="str">
        <f>D64</f>
        <v>Волгарева Евгения</v>
      </c>
      <c r="N64" s="425"/>
      <c r="O64" s="115"/>
      <c r="P64" s="3"/>
      <c r="Q64" s="3"/>
      <c r="R64" s="3"/>
      <c r="S64" s="3"/>
    </row>
    <row r="65" spans="3:19" ht="19.5" customHeight="1" hidden="1" outlineLevel="1" thickBot="1">
      <c r="C65" s="3"/>
      <c r="D65" s="446" t="str">
        <f>D21</f>
        <v>Лопатина Евгения</v>
      </c>
      <c r="E65" s="447"/>
      <c r="F65" s="303">
        <f>H65/86400</f>
        <v>0.0002334490740740741</v>
      </c>
      <c r="G65" s="278">
        <f>I65/86400</f>
        <v>0.0002288194444444444</v>
      </c>
      <c r="H65" s="279">
        <v>20.17</v>
      </c>
      <c r="I65" s="280">
        <f>J65-H65</f>
        <v>19.769999999999996</v>
      </c>
      <c r="J65" s="281">
        <v>39.94</v>
      </c>
      <c r="K65" s="451">
        <f>F65+G65</f>
        <v>0.0004622685185185185</v>
      </c>
      <c r="L65" s="452"/>
      <c r="O65" s="3"/>
      <c r="P65" s="3"/>
      <c r="Q65" s="3"/>
      <c r="R65" s="3"/>
      <c r="S65" s="3"/>
    </row>
    <row r="66" spans="3:19" ht="12.75" hidden="1" outlineLevel="1">
      <c r="C66" s="3"/>
      <c r="O66" s="3"/>
      <c r="P66" s="3"/>
      <c r="Q66" s="3"/>
      <c r="R66" s="3"/>
      <c r="S66" s="3"/>
    </row>
    <row r="67" spans="3:19" ht="12.75" hidden="1" outlineLevel="1">
      <c r="C67" s="3"/>
      <c r="O67" s="3"/>
      <c r="P67" s="3"/>
      <c r="Q67" s="3"/>
      <c r="R67" s="3"/>
      <c r="S67" s="3"/>
    </row>
    <row r="68" spans="3:19" ht="12.75" hidden="1" outlineLevel="1">
      <c r="C68" s="3"/>
      <c r="O68" s="3"/>
      <c r="P68" s="3"/>
      <c r="Q68" s="3"/>
      <c r="R68" s="3"/>
      <c r="S68" s="3"/>
    </row>
    <row r="69" spans="3:19" ht="15.75" hidden="1" outlineLevel="1">
      <c r="C69" s="3"/>
      <c r="D69" s="14" t="s">
        <v>15</v>
      </c>
      <c r="F69" s="454" t="s">
        <v>43</v>
      </c>
      <c r="G69" s="454"/>
      <c r="H69" s="454"/>
      <c r="I69" s="454"/>
      <c r="J69" s="454"/>
      <c r="K69" s="454"/>
      <c r="L69" s="454"/>
      <c r="M69" s="454"/>
      <c r="N69" s="454"/>
      <c r="O69" s="454"/>
      <c r="P69" s="3"/>
      <c r="Q69" s="3"/>
      <c r="R69" s="3"/>
      <c r="S69" s="3"/>
    </row>
    <row r="70" spans="3:19" ht="15.75" hidden="1" outlineLevel="1">
      <c r="C70" s="3"/>
      <c r="D70" s="14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3"/>
      <c r="Q70" s="3"/>
      <c r="R70" s="3"/>
      <c r="S70" s="3"/>
    </row>
    <row r="71" spans="3:19" ht="15.75" hidden="1" outlineLevel="1">
      <c r="C71" s="3"/>
      <c r="D71" s="14"/>
      <c r="F71" s="110"/>
      <c r="G71" s="110"/>
      <c r="H71" s="110"/>
      <c r="I71" s="110"/>
      <c r="J71" s="110"/>
      <c r="K71" s="111"/>
      <c r="L71" s="111"/>
      <c r="M71" s="111"/>
      <c r="O71" s="3"/>
      <c r="P71" s="3"/>
      <c r="Q71" s="3"/>
      <c r="R71" s="3"/>
      <c r="S71" s="3"/>
    </row>
    <row r="72" spans="3:19" ht="15.75" hidden="1" outlineLevel="1">
      <c r="C72" s="3"/>
      <c r="D72" s="112" t="s">
        <v>16</v>
      </c>
      <c r="F72" s="448" t="s">
        <v>66</v>
      </c>
      <c r="G72" s="448"/>
      <c r="H72" s="448"/>
      <c r="I72" s="448"/>
      <c r="J72" s="448"/>
      <c r="K72" s="448"/>
      <c r="L72" s="448"/>
      <c r="M72" s="448"/>
      <c r="N72" s="448"/>
      <c r="O72" s="448"/>
      <c r="P72" s="3"/>
      <c r="Q72" s="3"/>
      <c r="R72" s="3"/>
      <c r="S72" s="3"/>
    </row>
    <row r="73" spans="3:19" ht="20.25" customHeight="1" hidden="1" outlineLevel="1">
      <c r="C73" s="3"/>
      <c r="D73" s="14" t="s">
        <v>62</v>
      </c>
      <c r="E73" s="146">
        <f ca="1">NOW()</f>
        <v>39861.54147824074</v>
      </c>
      <c r="O73" s="3"/>
      <c r="P73" s="3"/>
      <c r="Q73" s="3"/>
      <c r="R73" s="3"/>
      <c r="S73" s="3"/>
    </row>
    <row r="74" spans="1:19" ht="17.25" customHeight="1" collapsed="1">
      <c r="A74" s="16"/>
      <c r="C74" s="3"/>
      <c r="D74" s="14"/>
      <c r="E74" s="146"/>
      <c r="O74" s="3"/>
      <c r="P74" s="3"/>
      <c r="Q74" s="3"/>
      <c r="R74" s="3"/>
      <c r="S74" s="3"/>
    </row>
    <row r="75" spans="1:19" ht="18" hidden="1" outlineLevel="1">
      <c r="A75" s="16"/>
      <c r="C75" s="426" t="s">
        <v>64</v>
      </c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9"/>
      <c r="P75" s="9"/>
      <c r="Q75" s="10"/>
      <c r="R75" s="3"/>
      <c r="S75" s="3"/>
    </row>
    <row r="76" spans="1:19" ht="18.75" hidden="1" outlineLevel="1">
      <c r="A76" s="453" t="s">
        <v>53</v>
      </c>
      <c r="B76" s="453"/>
      <c r="C76" s="453"/>
      <c r="D76" s="453"/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27"/>
      <c r="Q76" s="27"/>
      <c r="R76" s="3"/>
      <c r="S76" s="3"/>
    </row>
    <row r="77" spans="1:19" ht="18.75" hidden="1" outlineLevel="1">
      <c r="A77" s="16"/>
      <c r="B77" s="27"/>
      <c r="C77" s="453" t="s">
        <v>54</v>
      </c>
      <c r="D77" s="453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27"/>
      <c r="P77" s="27"/>
      <c r="Q77" s="27"/>
      <c r="R77" s="3"/>
      <c r="S77" s="3"/>
    </row>
    <row r="78" spans="1:19" ht="15.75" hidden="1" outlineLevel="1">
      <c r="A78" s="16"/>
      <c r="C78" s="10"/>
      <c r="D78" s="427" t="s">
        <v>136</v>
      </c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9"/>
      <c r="P78" s="9"/>
      <c r="Q78" s="10"/>
      <c r="R78" s="3"/>
      <c r="S78" s="3"/>
    </row>
    <row r="79" spans="1:19" ht="15.75" hidden="1" outlineLevel="1">
      <c r="A79" s="16"/>
      <c r="C79" s="10"/>
      <c r="D79" s="14"/>
      <c r="E79" s="14"/>
      <c r="F79" s="13"/>
      <c r="G79" s="13"/>
      <c r="H79" s="13"/>
      <c r="I79" s="13"/>
      <c r="J79" s="13"/>
      <c r="K79" s="14"/>
      <c r="L79" s="14"/>
      <c r="O79" s="9"/>
      <c r="P79" s="9"/>
      <c r="Q79" s="10"/>
      <c r="R79" s="3"/>
      <c r="S79" s="3"/>
    </row>
    <row r="80" spans="1:19" ht="15.75" hidden="1" outlineLevel="1">
      <c r="A80" s="16"/>
      <c r="C80" s="10"/>
      <c r="D80" s="427" t="s">
        <v>26</v>
      </c>
      <c r="E80" s="427"/>
      <c r="F80" s="427"/>
      <c r="G80" s="427"/>
      <c r="H80" s="427"/>
      <c r="I80" s="427"/>
      <c r="J80" s="427"/>
      <c r="K80" s="427"/>
      <c r="L80" s="427"/>
      <c r="O80" s="9"/>
      <c r="P80" s="9"/>
      <c r="Q80" s="10"/>
      <c r="R80" s="3"/>
      <c r="S80" s="3"/>
    </row>
    <row r="81" spans="1:19" ht="12.75" hidden="1" outlineLevel="1">
      <c r="A81" s="16"/>
      <c r="C81" s="10"/>
      <c r="O81" s="9"/>
      <c r="P81" s="9"/>
      <c r="Q81" s="10"/>
      <c r="R81" s="3"/>
      <c r="S81" s="3"/>
    </row>
    <row r="82" spans="1:19" ht="16.5" hidden="1" outlineLevel="1" thickBot="1">
      <c r="A82" s="16"/>
      <c r="C82" s="10"/>
      <c r="E82" s="13" t="s">
        <v>22</v>
      </c>
      <c r="F82" s="46" t="s">
        <v>40</v>
      </c>
      <c r="G82" s="46" t="s">
        <v>41</v>
      </c>
      <c r="H82" s="46"/>
      <c r="I82" s="46"/>
      <c r="J82" s="46"/>
      <c r="K82" s="481" t="s">
        <v>59</v>
      </c>
      <c r="L82" s="481"/>
      <c r="O82" s="9"/>
      <c r="P82" s="9"/>
      <c r="Q82" s="10"/>
      <c r="R82" s="3"/>
      <c r="S82" s="3"/>
    </row>
    <row r="83" spans="1:19" ht="20.25" customHeight="1" hidden="1" outlineLevel="1" thickBot="1">
      <c r="A83" s="16"/>
      <c r="C83" s="10"/>
      <c r="D83" s="449" t="str">
        <f>M52</f>
        <v>Волкова Екатерина</v>
      </c>
      <c r="E83" s="450"/>
      <c r="F83" s="272">
        <f>H83/86400</f>
        <v>0.00018287037037037038</v>
      </c>
      <c r="G83" s="273">
        <f>I83/86400</f>
        <v>0.00021666666666666668</v>
      </c>
      <c r="H83" s="274">
        <v>15.8</v>
      </c>
      <c r="I83" s="275">
        <f>J83-H83</f>
        <v>18.720000000000002</v>
      </c>
      <c r="J83" s="276">
        <v>34.52</v>
      </c>
      <c r="K83" s="451">
        <f>F83+G83</f>
        <v>0.00039953703703703706</v>
      </c>
      <c r="L83" s="452"/>
      <c r="M83" s="424" t="str">
        <f>D83</f>
        <v>Волкова Екатерина</v>
      </c>
      <c r="N83" s="425"/>
      <c r="O83" s="115"/>
      <c r="P83" s="9"/>
      <c r="Q83" s="10"/>
      <c r="R83" s="3"/>
      <c r="S83" s="3"/>
    </row>
    <row r="84" spans="1:19" ht="20.25" customHeight="1" hidden="1" outlineLevel="1" thickBot="1">
      <c r="A84" s="16"/>
      <c r="C84" s="10"/>
      <c r="D84" s="462" t="str">
        <f>M56</f>
        <v>Сидрик Анастасия</v>
      </c>
      <c r="E84" s="463"/>
      <c r="F84" s="303">
        <f>H84/86400</f>
        <v>0.0002396990740740741</v>
      </c>
      <c r="G84" s="278">
        <f>I84/86400</f>
        <v>0.00019386574074074073</v>
      </c>
      <c r="H84" s="279">
        <v>20.71</v>
      </c>
      <c r="I84" s="275">
        <f>J84-H84</f>
        <v>16.75</v>
      </c>
      <c r="J84" s="281">
        <v>37.46</v>
      </c>
      <c r="K84" s="451">
        <f>F84+G84</f>
        <v>0.0004335648148148148</v>
      </c>
      <c r="L84" s="452"/>
      <c r="O84" s="9"/>
      <c r="P84" s="9"/>
      <c r="Q84" s="10"/>
      <c r="R84" s="3"/>
      <c r="S84" s="3"/>
    </row>
    <row r="85" spans="1:19" ht="12.75" hidden="1" outlineLevel="1">
      <c r="A85" s="16"/>
      <c r="C85" s="10"/>
      <c r="F85" s="304"/>
      <c r="G85" s="301"/>
      <c r="H85" s="301"/>
      <c r="I85" s="301"/>
      <c r="J85" s="301"/>
      <c r="K85" s="282"/>
      <c r="L85" s="282"/>
      <c r="O85" s="9"/>
      <c r="P85" s="9"/>
      <c r="Q85" s="10"/>
      <c r="R85" s="3"/>
      <c r="S85" s="3"/>
    </row>
    <row r="86" spans="1:19" ht="16.5" hidden="1" outlineLevel="1" thickBot="1">
      <c r="A86" s="16"/>
      <c r="C86" s="10"/>
      <c r="E86" s="13" t="s">
        <v>34</v>
      </c>
      <c r="F86" s="305"/>
      <c r="G86" s="302"/>
      <c r="H86" s="302"/>
      <c r="I86" s="302"/>
      <c r="J86" s="302"/>
      <c r="K86" s="481" t="s">
        <v>59</v>
      </c>
      <c r="L86" s="481"/>
      <c r="O86" s="9"/>
      <c r="P86" s="9"/>
      <c r="Q86" s="10"/>
      <c r="R86" s="3"/>
      <c r="S86" s="3"/>
    </row>
    <row r="87" spans="1:19" ht="18" customHeight="1" hidden="1" outlineLevel="1" thickBot="1">
      <c r="A87" s="16"/>
      <c r="C87" s="10"/>
      <c r="D87" s="449" t="str">
        <f>M60</f>
        <v>Топтун Виктория</v>
      </c>
      <c r="E87" s="450"/>
      <c r="F87" s="272">
        <f>H87/86400</f>
        <v>0.00016354166666666668</v>
      </c>
      <c r="G87" s="285">
        <f>I87/86400</f>
        <v>0.00020219907407407407</v>
      </c>
      <c r="H87" s="279">
        <v>14.13</v>
      </c>
      <c r="I87" s="275">
        <f>J87-H87</f>
        <v>17.47</v>
      </c>
      <c r="J87" s="281">
        <v>31.6</v>
      </c>
      <c r="K87" s="451">
        <f>F87+G87</f>
        <v>0.00036574074074074075</v>
      </c>
      <c r="L87" s="452"/>
      <c r="M87" s="424" t="str">
        <f>D88</f>
        <v>Волгарева Евгения</v>
      </c>
      <c r="N87" s="425"/>
      <c r="O87" s="115"/>
      <c r="P87" s="9"/>
      <c r="Q87" s="10"/>
      <c r="R87" s="3"/>
      <c r="S87" s="3"/>
    </row>
    <row r="88" spans="1:19" ht="20.25" customHeight="1" hidden="1" outlineLevel="1" thickBot="1">
      <c r="A88" s="16"/>
      <c r="C88" s="10"/>
      <c r="D88" s="446" t="str">
        <f>M64</f>
        <v>Волгарева Евгения</v>
      </c>
      <c r="E88" s="447"/>
      <c r="F88" s="303">
        <f>H88/86400</f>
        <v>0.00017916666666666667</v>
      </c>
      <c r="G88" s="278">
        <f>I88/86400</f>
        <v>0.0001861111111111111</v>
      </c>
      <c r="H88" s="279">
        <v>15.48</v>
      </c>
      <c r="I88" s="275">
        <f>J88-H88</f>
        <v>16.08</v>
      </c>
      <c r="J88" s="281">
        <v>31.56</v>
      </c>
      <c r="K88" s="451">
        <f>F88+G88</f>
        <v>0.00036527777777777774</v>
      </c>
      <c r="L88" s="452"/>
      <c r="O88" s="9"/>
      <c r="P88" s="9"/>
      <c r="Q88" s="10"/>
      <c r="R88" s="3"/>
      <c r="S88" s="3"/>
    </row>
    <row r="89" spans="1:19" ht="18" customHeight="1" hidden="1" outlineLevel="1">
      <c r="A89" s="16"/>
      <c r="C89" s="10"/>
      <c r="O89" s="9"/>
      <c r="P89" s="9"/>
      <c r="Q89" s="10"/>
      <c r="R89" s="3"/>
      <c r="S89" s="3"/>
    </row>
    <row r="90" spans="1:19" ht="12.75" hidden="1" outlineLevel="1">
      <c r="A90" s="16"/>
      <c r="C90" s="3"/>
      <c r="O90" s="3"/>
      <c r="P90" s="3"/>
      <c r="Q90" s="3"/>
      <c r="R90" s="3"/>
      <c r="S90" s="3"/>
    </row>
    <row r="91" spans="1:19" ht="15.75" hidden="1" outlineLevel="1">
      <c r="A91" s="16"/>
      <c r="C91" s="3"/>
      <c r="D91" s="14" t="s">
        <v>15</v>
      </c>
      <c r="F91" s="454" t="s">
        <v>43</v>
      </c>
      <c r="G91" s="454"/>
      <c r="H91" s="454"/>
      <c r="I91" s="454"/>
      <c r="J91" s="454"/>
      <c r="K91" s="454"/>
      <c r="L91" s="454"/>
      <c r="M91" s="454"/>
      <c r="N91" s="454"/>
      <c r="O91" s="454"/>
      <c r="P91" s="3"/>
      <c r="Q91" s="3"/>
      <c r="R91" s="3"/>
      <c r="S91" s="3"/>
    </row>
    <row r="92" spans="1:19" ht="15.75" hidden="1" outlineLevel="1">
      <c r="A92" s="16"/>
      <c r="C92" s="3"/>
      <c r="D92" s="14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3"/>
      <c r="Q92" s="3"/>
      <c r="R92" s="3"/>
      <c r="S92" s="3"/>
    </row>
    <row r="93" spans="1:19" ht="15.75" hidden="1" outlineLevel="1">
      <c r="A93" s="16"/>
      <c r="C93" s="3"/>
      <c r="D93" s="14"/>
      <c r="F93" s="110"/>
      <c r="G93" s="110"/>
      <c r="H93" s="110"/>
      <c r="I93" s="110"/>
      <c r="J93" s="110"/>
      <c r="K93" s="111"/>
      <c r="L93" s="111"/>
      <c r="M93" s="111"/>
      <c r="O93" s="3"/>
      <c r="P93" s="3"/>
      <c r="Q93" s="3"/>
      <c r="R93" s="3"/>
      <c r="S93" s="3"/>
    </row>
    <row r="94" spans="1:19" ht="15.75" hidden="1" outlineLevel="1">
      <c r="A94" s="16"/>
      <c r="C94" s="3"/>
      <c r="D94" s="112" t="s">
        <v>16</v>
      </c>
      <c r="F94" s="448" t="s">
        <v>66</v>
      </c>
      <c r="G94" s="448"/>
      <c r="H94" s="448"/>
      <c r="I94" s="448"/>
      <c r="J94" s="448"/>
      <c r="K94" s="448"/>
      <c r="L94" s="448"/>
      <c r="M94" s="448"/>
      <c r="N94" s="448"/>
      <c r="O94" s="448"/>
      <c r="P94" s="3"/>
      <c r="Q94" s="3"/>
      <c r="R94" s="3"/>
      <c r="S94" s="3"/>
    </row>
    <row r="95" spans="1:19" ht="15.75" hidden="1" outlineLevel="1">
      <c r="A95" s="16"/>
      <c r="C95" s="3"/>
      <c r="D95" s="112"/>
      <c r="F95" s="113"/>
      <c r="G95" s="113"/>
      <c r="H95" s="113"/>
      <c r="I95" s="113"/>
      <c r="J95" s="113"/>
      <c r="K95" s="113"/>
      <c r="L95" s="113"/>
      <c r="M95" s="113"/>
      <c r="O95" s="3"/>
      <c r="P95" s="3"/>
      <c r="Q95" s="3"/>
      <c r="R95" s="3"/>
      <c r="S95" s="3"/>
    </row>
    <row r="96" spans="1:19" ht="15.75" hidden="1" outlineLevel="1">
      <c r="A96" s="16"/>
      <c r="C96" s="3"/>
      <c r="D96" s="14" t="s">
        <v>62</v>
      </c>
      <c r="E96" s="146">
        <f ca="1">NOW()</f>
        <v>39861.54147824074</v>
      </c>
      <c r="O96" s="3"/>
      <c r="P96" s="3"/>
      <c r="Q96" s="3"/>
      <c r="R96" s="3"/>
      <c r="S96" s="3"/>
    </row>
    <row r="97" spans="1:19" ht="15.75" collapsed="1">
      <c r="A97" s="16"/>
      <c r="C97" s="3"/>
      <c r="D97" s="14"/>
      <c r="E97" s="146"/>
      <c r="O97" s="3"/>
      <c r="P97" s="3"/>
      <c r="Q97" s="3"/>
      <c r="R97" s="3"/>
      <c r="S97" s="3"/>
    </row>
    <row r="98" spans="1:19" ht="12.75">
      <c r="A98" s="16"/>
      <c r="C98" s="3"/>
      <c r="D98" s="20"/>
      <c r="O98" s="3"/>
      <c r="P98" s="3"/>
      <c r="Q98" s="3"/>
      <c r="R98" s="3"/>
      <c r="S98" s="3"/>
    </row>
    <row r="99" spans="1:19" ht="18" hidden="1" outlineLevel="1">
      <c r="A99" s="16"/>
      <c r="C99" s="426" t="s">
        <v>64</v>
      </c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9"/>
      <c r="P99" s="9"/>
      <c r="Q99" s="10"/>
      <c r="R99" s="3"/>
      <c r="S99" s="3"/>
    </row>
    <row r="100" spans="1:19" ht="18.75" hidden="1" outlineLevel="1">
      <c r="A100" s="453" t="s">
        <v>53</v>
      </c>
      <c r="B100" s="453"/>
      <c r="C100" s="453"/>
      <c r="D100" s="453"/>
      <c r="E100" s="453"/>
      <c r="F100" s="453"/>
      <c r="G100" s="453"/>
      <c r="H100" s="453"/>
      <c r="I100" s="453"/>
      <c r="J100" s="453"/>
      <c r="K100" s="453"/>
      <c r="L100" s="453"/>
      <c r="M100" s="453"/>
      <c r="N100" s="453"/>
      <c r="O100" s="453"/>
      <c r="P100" s="27"/>
      <c r="Q100" s="27"/>
      <c r="R100" s="3"/>
      <c r="S100" s="3"/>
    </row>
    <row r="101" spans="1:19" ht="18.75" hidden="1" outlineLevel="1">
      <c r="A101" s="16"/>
      <c r="B101" s="27"/>
      <c r="C101" s="453" t="s">
        <v>54</v>
      </c>
      <c r="D101" s="453"/>
      <c r="E101" s="453"/>
      <c r="F101" s="453"/>
      <c r="G101" s="453"/>
      <c r="H101" s="453"/>
      <c r="I101" s="453"/>
      <c r="J101" s="453"/>
      <c r="K101" s="453"/>
      <c r="L101" s="453"/>
      <c r="M101" s="453"/>
      <c r="N101" s="453"/>
      <c r="O101" s="27"/>
      <c r="P101" s="27"/>
      <c r="Q101" s="27"/>
      <c r="R101" s="3"/>
      <c r="S101" s="3"/>
    </row>
    <row r="102" spans="1:19" ht="15.75" hidden="1" outlineLevel="1">
      <c r="A102" s="16"/>
      <c r="C102" s="427" t="s">
        <v>136</v>
      </c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9"/>
      <c r="P102" s="9"/>
      <c r="Q102" s="10"/>
      <c r="R102" s="3"/>
      <c r="S102" s="3"/>
    </row>
    <row r="103" spans="1:19" ht="15.75" hidden="1" outlineLevel="1">
      <c r="A103" s="16"/>
      <c r="C103" s="10"/>
      <c r="D103" s="14"/>
      <c r="E103" s="14"/>
      <c r="F103" s="13"/>
      <c r="G103" s="13"/>
      <c r="H103" s="13"/>
      <c r="I103" s="13"/>
      <c r="J103" s="13"/>
      <c r="K103" s="14"/>
      <c r="L103" s="14"/>
      <c r="O103" s="9"/>
      <c r="P103" s="9"/>
      <c r="Q103" s="10"/>
      <c r="R103" s="3"/>
      <c r="S103" s="3"/>
    </row>
    <row r="104" spans="1:19" ht="15.75" hidden="1" outlineLevel="1">
      <c r="A104" s="16"/>
      <c r="C104" s="10"/>
      <c r="D104" s="427"/>
      <c r="E104" s="427"/>
      <c r="F104" s="427"/>
      <c r="G104" s="427"/>
      <c r="H104" s="427"/>
      <c r="I104" s="427"/>
      <c r="J104" s="427"/>
      <c r="K104" s="427"/>
      <c r="L104" s="427"/>
      <c r="O104" s="9"/>
      <c r="P104" s="9"/>
      <c r="Q104" s="10"/>
      <c r="R104" s="3"/>
      <c r="S104" s="3"/>
    </row>
    <row r="105" spans="1:19" ht="12.75" hidden="1" outlineLevel="1">
      <c r="A105" s="16"/>
      <c r="C105" s="10"/>
      <c r="O105" s="9"/>
      <c r="P105" s="9"/>
      <c r="Q105" s="10"/>
      <c r="R105" s="3"/>
      <c r="S105" s="3"/>
    </row>
    <row r="106" spans="1:19" ht="16.5" hidden="1" outlineLevel="1" thickBot="1">
      <c r="A106" s="16"/>
      <c r="C106" s="10"/>
      <c r="E106" s="13" t="s">
        <v>10</v>
      </c>
      <c r="F106" s="46" t="s">
        <v>40</v>
      </c>
      <c r="G106" s="46" t="s">
        <v>41</v>
      </c>
      <c r="H106" s="46"/>
      <c r="I106" s="46"/>
      <c r="J106" s="46"/>
      <c r="K106" s="15"/>
      <c r="L106" s="15"/>
      <c r="O106" s="9"/>
      <c r="P106" s="9"/>
      <c r="Q106" s="10"/>
      <c r="R106" s="3"/>
      <c r="S106" s="3"/>
    </row>
    <row r="107" spans="1:19" ht="20.25" customHeight="1" hidden="1" outlineLevel="1" thickBot="1">
      <c r="A107" s="16"/>
      <c r="C107" s="64">
        <v>2</v>
      </c>
      <c r="D107" s="424" t="str">
        <f>M83</f>
        <v>Волкова Екатерина</v>
      </c>
      <c r="E107" s="425"/>
      <c r="F107" s="272">
        <f>H107/86400</f>
        <v>0.0001701388888888889</v>
      </c>
      <c r="G107" s="324" t="s">
        <v>179</v>
      </c>
      <c r="H107" s="274">
        <v>14.7</v>
      </c>
      <c r="I107" s="324" t="s">
        <v>179</v>
      </c>
      <c r="J107" s="276"/>
      <c r="K107" s="451" t="s">
        <v>179</v>
      </c>
      <c r="L107" s="452"/>
      <c r="M107" s="455" t="str">
        <f>D108</f>
        <v>Волгарева Евгения</v>
      </c>
      <c r="N107" s="456"/>
      <c r="O107" s="23"/>
      <c r="P107" s="9"/>
      <c r="Q107" s="10"/>
      <c r="R107" s="3"/>
      <c r="S107" s="3"/>
    </row>
    <row r="108" spans="1:19" ht="20.25" customHeight="1" hidden="1" outlineLevel="1" thickBot="1">
      <c r="A108" s="16"/>
      <c r="C108" s="64">
        <v>1</v>
      </c>
      <c r="D108" s="444" t="str">
        <f>M87</f>
        <v>Волгарева Евгения</v>
      </c>
      <c r="E108" s="482"/>
      <c r="F108" s="277">
        <f>H108/86400</f>
        <v>0.00019212962962962963</v>
      </c>
      <c r="G108" s="278">
        <f>I108/86400</f>
        <v>0.00016053240740740738</v>
      </c>
      <c r="H108" s="279">
        <v>16.6</v>
      </c>
      <c r="I108" s="280">
        <f>J108-H108</f>
        <v>13.869999999999997</v>
      </c>
      <c r="J108" s="281">
        <v>30.47</v>
      </c>
      <c r="K108" s="451">
        <f>F108+G108</f>
        <v>0.000352662037037037</v>
      </c>
      <c r="L108" s="452"/>
      <c r="O108" s="9"/>
      <c r="P108" s="9"/>
      <c r="Q108" s="10"/>
      <c r="R108" s="3"/>
      <c r="S108" s="3"/>
    </row>
    <row r="109" spans="1:19" ht="12.75" hidden="1" outlineLevel="1">
      <c r="A109" s="16"/>
      <c r="C109" s="64"/>
      <c r="F109" s="301"/>
      <c r="G109" s="301"/>
      <c r="H109" s="301"/>
      <c r="I109" s="301"/>
      <c r="J109" s="301"/>
      <c r="K109" s="282"/>
      <c r="L109" s="282"/>
      <c r="O109" s="9"/>
      <c r="P109" s="9"/>
      <c r="Q109" s="10"/>
      <c r="R109" s="3"/>
      <c r="S109" s="3"/>
    </row>
    <row r="110" spans="1:19" ht="16.5" hidden="1" outlineLevel="1" thickBot="1">
      <c r="A110" s="16"/>
      <c r="C110" s="64"/>
      <c r="E110" s="13" t="s">
        <v>29</v>
      </c>
      <c r="F110" s="302"/>
      <c r="G110" s="302"/>
      <c r="H110" s="302"/>
      <c r="I110" s="302"/>
      <c r="J110" s="302"/>
      <c r="K110" s="283"/>
      <c r="L110" s="283"/>
      <c r="O110" s="9"/>
      <c r="P110" s="9"/>
      <c r="Q110" s="10"/>
      <c r="R110" s="3"/>
      <c r="S110" s="3"/>
    </row>
    <row r="111" spans="1:19" ht="18.75" customHeight="1" hidden="1" outlineLevel="1" thickBot="1">
      <c r="A111" s="16"/>
      <c r="C111" s="64">
        <v>4</v>
      </c>
      <c r="D111" s="449" t="str">
        <f>D84</f>
        <v>Сидрик Анастасия</v>
      </c>
      <c r="E111" s="450"/>
      <c r="F111" s="284">
        <f>H111/86400</f>
        <v>0.00017546296296296296</v>
      </c>
      <c r="G111" s="285">
        <f>I111/86400</f>
        <v>0.00023009259259259258</v>
      </c>
      <c r="H111" s="279">
        <v>15.16</v>
      </c>
      <c r="I111" s="280">
        <f>J111-H111</f>
        <v>19.88</v>
      </c>
      <c r="J111" s="281">
        <v>35.04</v>
      </c>
      <c r="K111" s="451">
        <f>F111+G111</f>
        <v>0.00040555555555555554</v>
      </c>
      <c r="L111" s="452"/>
      <c r="M111" s="455" t="str">
        <f>D112</f>
        <v>Топтун Виктория</v>
      </c>
      <c r="N111" s="456"/>
      <c r="O111" s="23"/>
      <c r="P111" s="9"/>
      <c r="Q111" s="10"/>
      <c r="R111" s="3"/>
      <c r="S111" s="3"/>
    </row>
    <row r="112" spans="1:19" ht="21" customHeight="1" hidden="1" outlineLevel="1" thickBot="1">
      <c r="A112" s="16"/>
      <c r="C112" s="64">
        <v>3</v>
      </c>
      <c r="D112" s="446" t="str">
        <f>D87</f>
        <v>Топтун Виктория</v>
      </c>
      <c r="E112" s="447"/>
      <c r="F112" s="277">
        <f>H112/86400</f>
        <v>0.00019560185185185183</v>
      </c>
      <c r="G112" s="278">
        <f>I112/86400</f>
        <v>0.00017824074074074072</v>
      </c>
      <c r="H112" s="279">
        <v>16.9</v>
      </c>
      <c r="I112" s="280">
        <f>J112-H112</f>
        <v>15.399999999999999</v>
      </c>
      <c r="J112" s="281">
        <v>32.3</v>
      </c>
      <c r="K112" s="451">
        <f>F112+G112</f>
        <v>0.00037384259259259255</v>
      </c>
      <c r="L112" s="452"/>
      <c r="O112" s="9"/>
      <c r="P112" s="9"/>
      <c r="Q112" s="10"/>
      <c r="R112" s="3"/>
      <c r="S112" s="3"/>
    </row>
    <row r="113" spans="1:19" ht="12.75" hidden="1" outlineLevel="1">
      <c r="A113" s="16"/>
      <c r="C113" s="10"/>
      <c r="O113" s="9"/>
      <c r="P113" s="9"/>
      <c r="Q113" s="10"/>
      <c r="R113" s="3"/>
      <c r="S113" s="3"/>
    </row>
    <row r="114" spans="1:19" ht="12.75" hidden="1" outlineLevel="1">
      <c r="A114" s="16"/>
      <c r="C114" s="3"/>
      <c r="O114" s="3"/>
      <c r="P114" s="3"/>
      <c r="Q114" s="3"/>
      <c r="R114" s="3"/>
      <c r="S114" s="3"/>
    </row>
    <row r="115" spans="1:19" ht="15.75" hidden="1" outlineLevel="1">
      <c r="A115" s="16"/>
      <c r="C115" s="3"/>
      <c r="D115" s="14" t="s">
        <v>15</v>
      </c>
      <c r="F115" s="454" t="s">
        <v>43</v>
      </c>
      <c r="G115" s="454"/>
      <c r="H115" s="454"/>
      <c r="I115" s="454"/>
      <c r="J115" s="454"/>
      <c r="K115" s="454"/>
      <c r="L115" s="454"/>
      <c r="M115" s="454"/>
      <c r="N115" s="454"/>
      <c r="O115" s="454"/>
      <c r="P115" s="3"/>
      <c r="Q115" s="3"/>
      <c r="R115" s="3"/>
      <c r="S115" s="3"/>
    </row>
    <row r="116" spans="1:19" ht="15.75" hidden="1" outlineLevel="1">
      <c r="A116" s="16"/>
      <c r="C116" s="3"/>
      <c r="D116" s="14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3"/>
      <c r="Q116" s="3"/>
      <c r="R116" s="3"/>
      <c r="S116" s="3"/>
    </row>
    <row r="117" spans="1:19" ht="15.75" hidden="1" outlineLevel="1">
      <c r="A117" s="16"/>
      <c r="C117" s="3"/>
      <c r="D117" s="14"/>
      <c r="F117" s="110"/>
      <c r="G117" s="110"/>
      <c r="H117" s="110"/>
      <c r="I117" s="110"/>
      <c r="J117" s="110"/>
      <c r="K117" s="111"/>
      <c r="L117" s="111"/>
      <c r="M117" s="111"/>
      <c r="O117" s="3"/>
      <c r="P117" s="3"/>
      <c r="Q117" s="3"/>
      <c r="R117" s="3"/>
      <c r="S117" s="3"/>
    </row>
    <row r="118" spans="1:17" ht="15.75" hidden="1" outlineLevel="1">
      <c r="A118" s="16"/>
      <c r="C118" s="3"/>
      <c r="D118" s="112" t="s">
        <v>16</v>
      </c>
      <c r="F118" s="448" t="s">
        <v>66</v>
      </c>
      <c r="G118" s="448"/>
      <c r="H118" s="448"/>
      <c r="I118" s="448"/>
      <c r="J118" s="448"/>
      <c r="K118" s="448"/>
      <c r="L118" s="448"/>
      <c r="M118" s="448"/>
      <c r="N118" s="448"/>
      <c r="O118" s="448"/>
      <c r="P118" s="3"/>
      <c r="Q118" s="3"/>
    </row>
    <row r="119" spans="1:17" ht="15.75" hidden="1" outlineLevel="1">
      <c r="A119" s="16"/>
      <c r="C119" s="3"/>
      <c r="D119" s="112"/>
      <c r="F119" s="113"/>
      <c r="G119" s="113"/>
      <c r="H119" s="113"/>
      <c r="I119" s="113"/>
      <c r="J119" s="113"/>
      <c r="K119" s="113"/>
      <c r="L119" s="113"/>
      <c r="M119" s="113"/>
      <c r="O119" s="3"/>
      <c r="P119" s="3"/>
      <c r="Q119" s="3"/>
    </row>
    <row r="120" spans="1:17" ht="15.75" hidden="1" outlineLevel="1">
      <c r="A120" s="16"/>
      <c r="C120" s="3"/>
      <c r="D120" s="14" t="s">
        <v>62</v>
      </c>
      <c r="E120" s="146">
        <f ca="1">NOW()</f>
        <v>39861.54147824074</v>
      </c>
      <c r="F120" s="113"/>
      <c r="G120" s="113"/>
      <c r="H120" s="113"/>
      <c r="I120" s="113"/>
      <c r="J120" s="113"/>
      <c r="K120" s="113"/>
      <c r="L120" s="113"/>
      <c r="M120" s="113"/>
      <c r="O120" s="3"/>
      <c r="P120" s="3"/>
      <c r="Q120" s="3"/>
    </row>
    <row r="121" ht="12.75" hidden="1" outlineLevel="1">
      <c r="A121" s="16"/>
    </row>
    <row r="122" ht="12.75" collapsed="1">
      <c r="A122" s="16"/>
    </row>
    <row r="123" ht="12.75">
      <c r="A123" s="16"/>
    </row>
    <row r="124" ht="12.75">
      <c r="A124" s="16"/>
    </row>
    <row r="125" ht="12.75">
      <c r="A125" s="16"/>
    </row>
    <row r="126" spans="8:13" ht="12.75" hidden="1" outlineLevel="1">
      <c r="H126" s="60" t="s">
        <v>57</v>
      </c>
      <c r="I126" s="60" t="s">
        <v>58</v>
      </c>
      <c r="J126" s="60" t="s">
        <v>59</v>
      </c>
      <c r="K126" t="s">
        <v>57</v>
      </c>
      <c r="L126" t="s">
        <v>58</v>
      </c>
      <c r="M126" t="s">
        <v>65</v>
      </c>
    </row>
    <row r="127" spans="2:20" ht="19.5" customHeight="1" hidden="1" outlineLevel="1">
      <c r="B127" s="18"/>
      <c r="C127" s="213">
        <v>48</v>
      </c>
      <c r="D127" s="216" t="s">
        <v>115</v>
      </c>
      <c r="E127" s="217" t="s">
        <v>86</v>
      </c>
      <c r="F127" s="218">
        <v>1994</v>
      </c>
      <c r="G127" s="218">
        <v>3</v>
      </c>
      <c r="H127" s="42">
        <v>16.31</v>
      </c>
      <c r="I127" s="26">
        <f aca="true" t="shared" si="4" ref="I127:I138">J127-H127</f>
        <v>18.13</v>
      </c>
      <c r="J127" s="42">
        <v>34.44</v>
      </c>
      <c r="K127" s="140">
        <f aca="true" t="shared" si="5" ref="K127:K138">H127/86400</f>
        <v>0.00018877314814814814</v>
      </c>
      <c r="L127" s="140">
        <f aca="true" t="shared" si="6" ref="L127:L138">I127/86400</f>
        <v>0.00020983796296296294</v>
      </c>
      <c r="M127" s="137">
        <f aca="true" t="shared" si="7" ref="M127:M138">(K127+L127)</f>
        <v>0.0003986111111111111</v>
      </c>
      <c r="N127" s="24"/>
      <c r="O127" s="18"/>
      <c r="P127" s="18"/>
      <c r="Q127" s="18"/>
      <c r="R127" s="18"/>
      <c r="S127" s="18"/>
      <c r="T127" s="18"/>
    </row>
    <row r="128" spans="2:20" ht="19.5" customHeight="1" hidden="1" outlineLevel="1">
      <c r="B128" s="18"/>
      <c r="C128" s="257">
        <v>79</v>
      </c>
      <c r="D128" s="204" t="s">
        <v>116</v>
      </c>
      <c r="E128" s="217" t="s">
        <v>86</v>
      </c>
      <c r="F128" s="205">
        <v>1978</v>
      </c>
      <c r="G128" s="108">
        <v>1</v>
      </c>
      <c r="H128" s="42">
        <v>15.22</v>
      </c>
      <c r="I128" s="26">
        <f t="shared" si="4"/>
        <v>20.189999999999998</v>
      </c>
      <c r="J128" s="42">
        <v>35.41</v>
      </c>
      <c r="K128" s="140">
        <f t="shared" si="5"/>
        <v>0.00017615740740740743</v>
      </c>
      <c r="L128" s="140">
        <f t="shared" si="6"/>
        <v>0.00023368055555555552</v>
      </c>
      <c r="M128" s="137">
        <f t="shared" si="7"/>
        <v>0.000409837962962963</v>
      </c>
      <c r="N128" s="24"/>
      <c r="O128" s="18"/>
      <c r="P128" s="18"/>
      <c r="Q128" s="18"/>
      <c r="R128" s="18"/>
      <c r="S128" s="18"/>
      <c r="T128" s="18"/>
    </row>
    <row r="129" spans="2:20" ht="19.5" customHeight="1" hidden="1" outlineLevel="1">
      <c r="B129" s="18"/>
      <c r="C129" s="213">
        <v>45</v>
      </c>
      <c r="D129" s="216" t="s">
        <v>109</v>
      </c>
      <c r="E129" s="217" t="s">
        <v>86</v>
      </c>
      <c r="F129" s="218">
        <v>1987</v>
      </c>
      <c r="G129" s="218">
        <v>1</v>
      </c>
      <c r="H129" s="26">
        <v>20.97</v>
      </c>
      <c r="I129" s="26">
        <f t="shared" si="4"/>
        <v>17.620000000000005</v>
      </c>
      <c r="J129" s="26">
        <v>38.59</v>
      </c>
      <c r="K129" s="140">
        <f t="shared" si="5"/>
        <v>0.00024270833333333333</v>
      </c>
      <c r="L129" s="140">
        <f t="shared" si="6"/>
        <v>0.00020393518518518523</v>
      </c>
      <c r="M129" s="137">
        <f t="shared" si="7"/>
        <v>0.0004466435185185185</v>
      </c>
      <c r="N129" s="24"/>
      <c r="O129" s="18"/>
      <c r="P129" s="18"/>
      <c r="Q129" s="18"/>
      <c r="R129" s="18"/>
      <c r="S129" s="18"/>
      <c r="T129" s="18"/>
    </row>
    <row r="130" spans="2:20" ht="19.5" customHeight="1" hidden="1" outlineLevel="1">
      <c r="B130" s="18"/>
      <c r="C130" s="213">
        <v>64</v>
      </c>
      <c r="D130" s="216" t="s">
        <v>103</v>
      </c>
      <c r="E130" s="217" t="s">
        <v>104</v>
      </c>
      <c r="F130" s="218">
        <v>1991</v>
      </c>
      <c r="G130" s="218" t="s">
        <v>91</v>
      </c>
      <c r="H130" s="42">
        <v>18.65</v>
      </c>
      <c r="I130" s="26">
        <f t="shared" si="4"/>
        <v>23.89</v>
      </c>
      <c r="J130" s="42">
        <v>42.54</v>
      </c>
      <c r="K130" s="140">
        <f t="shared" si="5"/>
        <v>0.00021585648148148148</v>
      </c>
      <c r="L130" s="140">
        <f t="shared" si="6"/>
        <v>0.00027650462962962964</v>
      </c>
      <c r="M130" s="137">
        <f t="shared" si="7"/>
        <v>0.0004923611111111112</v>
      </c>
      <c r="N130" s="24"/>
      <c r="O130" s="18"/>
      <c r="P130" s="18"/>
      <c r="Q130" s="18"/>
      <c r="R130" s="18"/>
      <c r="S130" s="18"/>
      <c r="T130" s="18"/>
    </row>
    <row r="131" spans="2:20" ht="19.5" customHeight="1" hidden="1" outlineLevel="1">
      <c r="B131" s="18"/>
      <c r="C131" s="213">
        <v>80</v>
      </c>
      <c r="D131" s="216" t="s">
        <v>110</v>
      </c>
      <c r="E131" s="217" t="s">
        <v>111</v>
      </c>
      <c r="F131" s="218">
        <v>1986</v>
      </c>
      <c r="G131" s="218" t="s">
        <v>91</v>
      </c>
      <c r="H131" s="26">
        <v>16.48</v>
      </c>
      <c r="I131" s="26">
        <f t="shared" si="4"/>
        <v>26.790000000000003</v>
      </c>
      <c r="J131" s="26">
        <v>43.27</v>
      </c>
      <c r="K131" s="140">
        <f t="shared" si="5"/>
        <v>0.00019074074074074075</v>
      </c>
      <c r="L131" s="140">
        <f t="shared" si="6"/>
        <v>0.00031006944444444447</v>
      </c>
      <c r="M131" s="137">
        <f t="shared" si="7"/>
        <v>0.0005008101851851852</v>
      </c>
      <c r="N131" s="24"/>
      <c r="O131" s="18"/>
      <c r="P131" s="18"/>
      <c r="Q131" s="18"/>
      <c r="R131" s="18"/>
      <c r="S131" s="18"/>
      <c r="T131" s="18"/>
    </row>
    <row r="132" spans="2:20" ht="19.5" customHeight="1" hidden="1" outlineLevel="1">
      <c r="B132" s="18"/>
      <c r="C132" s="213">
        <v>15</v>
      </c>
      <c r="D132" s="214" t="s">
        <v>102</v>
      </c>
      <c r="E132" s="215" t="s">
        <v>80</v>
      </c>
      <c r="F132" s="213">
        <v>1989</v>
      </c>
      <c r="G132" s="213">
        <v>3</v>
      </c>
      <c r="H132" s="26">
        <v>21.4</v>
      </c>
      <c r="I132" s="26">
        <f t="shared" si="4"/>
        <v>23</v>
      </c>
      <c r="J132" s="26">
        <v>44.4</v>
      </c>
      <c r="K132" s="140">
        <f t="shared" si="5"/>
        <v>0.00024768518518518515</v>
      </c>
      <c r="L132" s="140">
        <f t="shared" si="6"/>
        <v>0.0002662037037037037</v>
      </c>
      <c r="M132" s="137">
        <f t="shared" si="7"/>
        <v>0.0005138888888888888</v>
      </c>
      <c r="N132" s="24"/>
      <c r="O132" s="18"/>
      <c r="P132" s="18"/>
      <c r="Q132" s="18"/>
      <c r="R132" s="18"/>
      <c r="S132" s="18"/>
      <c r="T132" s="18"/>
    </row>
    <row r="133" spans="2:20" ht="19.5" customHeight="1" hidden="1" outlineLevel="1">
      <c r="B133" s="18"/>
      <c r="C133" s="213">
        <v>47</v>
      </c>
      <c r="D133" s="216" t="s">
        <v>112</v>
      </c>
      <c r="E133" s="217" t="s">
        <v>86</v>
      </c>
      <c r="F133" s="218">
        <v>1988</v>
      </c>
      <c r="G133" s="218">
        <v>2</v>
      </c>
      <c r="H133" s="26">
        <v>20.87</v>
      </c>
      <c r="I133" s="26">
        <f t="shared" si="4"/>
        <v>24.56</v>
      </c>
      <c r="J133" s="26">
        <v>45.43</v>
      </c>
      <c r="K133" s="140">
        <f t="shared" si="5"/>
        <v>0.00024155092592592593</v>
      </c>
      <c r="L133" s="140">
        <f t="shared" si="6"/>
        <v>0.0002842592592592592</v>
      </c>
      <c r="M133" s="137">
        <f t="shared" si="7"/>
        <v>0.0005258101851851851</v>
      </c>
      <c r="N133" s="24"/>
      <c r="O133" s="18"/>
      <c r="P133" s="18"/>
      <c r="Q133" s="18"/>
      <c r="R133" s="18"/>
      <c r="S133" s="18"/>
      <c r="T133" s="18"/>
    </row>
    <row r="134" spans="2:20" ht="19.5" customHeight="1" hidden="1" outlineLevel="1">
      <c r="B134" s="18"/>
      <c r="C134" s="213">
        <v>46</v>
      </c>
      <c r="D134" s="216" t="s">
        <v>113</v>
      </c>
      <c r="E134" s="217" t="s">
        <v>86</v>
      </c>
      <c r="F134" s="218">
        <v>1987</v>
      </c>
      <c r="G134" s="218">
        <v>2</v>
      </c>
      <c r="H134" s="26">
        <v>18.93</v>
      </c>
      <c r="I134" s="26">
        <f t="shared" si="4"/>
        <v>26.840000000000003</v>
      </c>
      <c r="J134" s="26">
        <v>45.77</v>
      </c>
      <c r="K134" s="140">
        <f t="shared" si="5"/>
        <v>0.00021909722222222222</v>
      </c>
      <c r="L134" s="140">
        <f t="shared" si="6"/>
        <v>0.00031064814814814817</v>
      </c>
      <c r="M134" s="137">
        <f t="shared" si="7"/>
        <v>0.0005297453703703704</v>
      </c>
      <c r="N134" s="24"/>
      <c r="O134" s="18"/>
      <c r="P134" s="18"/>
      <c r="Q134" s="18"/>
      <c r="R134" s="18"/>
      <c r="S134" s="18"/>
      <c r="T134" s="18"/>
    </row>
    <row r="135" spans="2:20" ht="19.5" customHeight="1" hidden="1" outlineLevel="1">
      <c r="B135" s="18"/>
      <c r="C135" s="213">
        <v>55</v>
      </c>
      <c r="D135" s="216" t="s">
        <v>107</v>
      </c>
      <c r="E135" s="217" t="s">
        <v>83</v>
      </c>
      <c r="F135" s="218">
        <v>1992</v>
      </c>
      <c r="G135" s="218" t="s">
        <v>108</v>
      </c>
      <c r="H135" s="26">
        <v>21.28</v>
      </c>
      <c r="I135" s="26">
        <f t="shared" si="4"/>
        <v>27.04</v>
      </c>
      <c r="J135" s="42">
        <v>48.32</v>
      </c>
      <c r="K135" s="140">
        <f t="shared" si="5"/>
        <v>0.0002462962962962963</v>
      </c>
      <c r="L135" s="140">
        <f t="shared" si="6"/>
        <v>0.00031296296296296297</v>
      </c>
      <c r="M135" s="137">
        <f t="shared" si="7"/>
        <v>0.0005592592592592593</v>
      </c>
      <c r="N135" s="24"/>
      <c r="O135" s="18"/>
      <c r="P135" s="18"/>
      <c r="Q135" s="18"/>
      <c r="R135" s="18"/>
      <c r="S135" s="18"/>
      <c r="T135" s="18"/>
    </row>
    <row r="136" spans="2:20" ht="21" customHeight="1" hidden="1" outlineLevel="1">
      <c r="B136" s="18"/>
      <c r="C136" s="213">
        <v>59</v>
      </c>
      <c r="D136" s="216" t="s">
        <v>105</v>
      </c>
      <c r="E136" s="217" t="s">
        <v>83</v>
      </c>
      <c r="F136" s="218">
        <v>1982</v>
      </c>
      <c r="G136" s="218">
        <v>2</v>
      </c>
      <c r="H136" s="26">
        <v>22.35</v>
      </c>
      <c r="I136" s="26">
        <f t="shared" si="4"/>
        <v>26.67</v>
      </c>
      <c r="J136" s="26">
        <v>49.02</v>
      </c>
      <c r="K136" s="140">
        <f t="shared" si="5"/>
        <v>0.00025868055555555556</v>
      </c>
      <c r="L136" s="140">
        <f t="shared" si="6"/>
        <v>0.0003086805555555556</v>
      </c>
      <c r="M136" s="137">
        <f t="shared" si="7"/>
        <v>0.0005673611111111111</v>
      </c>
      <c r="N136" s="18"/>
      <c r="O136" s="18"/>
      <c r="P136" s="18"/>
      <c r="Q136" s="18"/>
      <c r="R136" s="18"/>
      <c r="S136" s="18"/>
      <c r="T136" s="18"/>
    </row>
    <row r="137" spans="2:20" ht="21.75" customHeight="1" hidden="1" outlineLevel="1">
      <c r="B137" s="18"/>
      <c r="C137" s="213">
        <v>17</v>
      </c>
      <c r="D137" s="214" t="s">
        <v>114</v>
      </c>
      <c r="E137" s="215" t="s">
        <v>80</v>
      </c>
      <c r="F137" s="213">
        <v>1992</v>
      </c>
      <c r="G137" s="213">
        <v>3</v>
      </c>
      <c r="H137" s="26">
        <v>21.82</v>
      </c>
      <c r="I137" s="26">
        <f t="shared" si="4"/>
        <v>30.15</v>
      </c>
      <c r="J137" s="26">
        <v>51.97</v>
      </c>
      <c r="K137" s="140">
        <f t="shared" si="5"/>
        <v>0.0002525462962962963</v>
      </c>
      <c r="L137" s="140">
        <f t="shared" si="6"/>
        <v>0.00034895833333333334</v>
      </c>
      <c r="M137" s="137">
        <f t="shared" si="7"/>
        <v>0.0006015046296296296</v>
      </c>
      <c r="N137" s="18"/>
      <c r="O137" s="18"/>
      <c r="P137" s="18"/>
      <c r="Q137" s="18"/>
      <c r="R137" s="18"/>
      <c r="S137" s="18"/>
      <c r="T137" s="18"/>
    </row>
    <row r="138" spans="2:20" ht="21.75" customHeight="1" hidden="1" outlineLevel="1">
      <c r="B138" s="18"/>
      <c r="C138" s="213">
        <v>63</v>
      </c>
      <c r="D138" s="216" t="s">
        <v>106</v>
      </c>
      <c r="E138" s="217" t="s">
        <v>104</v>
      </c>
      <c r="F138" s="218">
        <v>1991</v>
      </c>
      <c r="G138" s="218">
        <v>3</v>
      </c>
      <c r="H138" s="26">
        <v>26.25</v>
      </c>
      <c r="I138" s="26">
        <f t="shared" si="4"/>
        <v>27.740000000000002</v>
      </c>
      <c r="J138" s="26">
        <v>53.99</v>
      </c>
      <c r="K138" s="140">
        <f t="shared" si="5"/>
        <v>0.00030381944444444445</v>
      </c>
      <c r="L138" s="140">
        <f t="shared" si="6"/>
        <v>0.0003210648148148148</v>
      </c>
      <c r="M138" s="137">
        <f t="shared" si="7"/>
        <v>0.0006248842592592593</v>
      </c>
      <c r="N138" s="18"/>
      <c r="O138" s="18"/>
      <c r="P138" s="18"/>
      <c r="Q138" s="18"/>
      <c r="R138" s="18"/>
      <c r="S138" s="18"/>
      <c r="T138" s="18"/>
    </row>
    <row r="139" ht="12.75" hidden="1" outlineLevel="1"/>
    <row r="140" ht="17.25" customHeight="1" hidden="1" outlineLevel="1">
      <c r="F140" s="138"/>
    </row>
    <row r="141" ht="12.75" hidden="1" outlineLevel="1"/>
    <row r="142" ht="12.75" hidden="1" outlineLevel="1"/>
    <row r="143" ht="12.75" collapsed="1"/>
  </sheetData>
  <sheetProtection/>
  <mergeCells count="90">
    <mergeCell ref="M111:N111"/>
    <mergeCell ref="K108:L108"/>
    <mergeCell ref="K112:L112"/>
    <mergeCell ref="D104:L104"/>
    <mergeCell ref="D107:E107"/>
    <mergeCell ref="K107:L107"/>
    <mergeCell ref="K111:L111"/>
    <mergeCell ref="D112:E112"/>
    <mergeCell ref="D108:E108"/>
    <mergeCell ref="D111:E111"/>
    <mergeCell ref="F72:O72"/>
    <mergeCell ref="F69:O69"/>
    <mergeCell ref="C102:N102"/>
    <mergeCell ref="M107:N107"/>
    <mergeCell ref="C99:N99"/>
    <mergeCell ref="C101:N101"/>
    <mergeCell ref="C77:N77"/>
    <mergeCell ref="D78:N78"/>
    <mergeCell ref="K82:L82"/>
    <mergeCell ref="K86:L86"/>
    <mergeCell ref="M83:N83"/>
    <mergeCell ref="K84:L84"/>
    <mergeCell ref="D80:L80"/>
    <mergeCell ref="M87:N87"/>
    <mergeCell ref="A14:D14"/>
    <mergeCell ref="A10:C10"/>
    <mergeCell ref="M52:N52"/>
    <mergeCell ref="M56:N56"/>
    <mergeCell ref="K51:L51"/>
    <mergeCell ref="K55:L55"/>
    <mergeCell ref="C46:N46"/>
    <mergeCell ref="D47:N47"/>
    <mergeCell ref="A15:A16"/>
    <mergeCell ref="A17:A24"/>
    <mergeCell ref="D88:E88"/>
    <mergeCell ref="K88:L88"/>
    <mergeCell ref="D84:E84"/>
    <mergeCell ref="D87:E87"/>
    <mergeCell ref="K87:L87"/>
    <mergeCell ref="B12:R12"/>
    <mergeCell ref="B15:B16"/>
    <mergeCell ref="C15:C16"/>
    <mergeCell ref="D15:D16"/>
    <mergeCell ref="E15:E16"/>
    <mergeCell ref="P15:P16"/>
    <mergeCell ref="Q15:Q16"/>
    <mergeCell ref="R15:R16"/>
    <mergeCell ref="F15:F16"/>
    <mergeCell ref="G15:G16"/>
    <mergeCell ref="P10:R10"/>
    <mergeCell ref="C7:S7"/>
    <mergeCell ref="B8:S8"/>
    <mergeCell ref="B9:S9"/>
    <mergeCell ref="K15:M15"/>
    <mergeCell ref="O15:O16"/>
    <mergeCell ref="D65:E65"/>
    <mergeCell ref="K56:L56"/>
    <mergeCell ref="D52:E52"/>
    <mergeCell ref="D53:E53"/>
    <mergeCell ref="D56:E56"/>
    <mergeCell ref="D57:E57"/>
    <mergeCell ref="D60:E60"/>
    <mergeCell ref="N15:N16"/>
    <mergeCell ref="D61:E61"/>
    <mergeCell ref="D64:E64"/>
    <mergeCell ref="G34:O34"/>
    <mergeCell ref="G37:O37"/>
    <mergeCell ref="K60:L60"/>
    <mergeCell ref="K64:L64"/>
    <mergeCell ref="K52:L52"/>
    <mergeCell ref="D49:L49"/>
    <mergeCell ref="K53:L53"/>
    <mergeCell ref="C44:N44"/>
    <mergeCell ref="K57:L57"/>
    <mergeCell ref="K61:L61"/>
    <mergeCell ref="K65:L65"/>
    <mergeCell ref="M60:N60"/>
    <mergeCell ref="M64:N64"/>
    <mergeCell ref="K59:L59"/>
    <mergeCell ref="K63:L63"/>
    <mergeCell ref="A45:O45"/>
    <mergeCell ref="F115:O115"/>
    <mergeCell ref="F118:O118"/>
    <mergeCell ref="F91:O91"/>
    <mergeCell ref="F94:O94"/>
    <mergeCell ref="A100:O100"/>
    <mergeCell ref="D83:E83"/>
    <mergeCell ref="K83:L83"/>
    <mergeCell ref="C75:N75"/>
    <mergeCell ref="A76:O76"/>
  </mergeCells>
  <printOptions/>
  <pageMargins left="0.39" right="0.2" top="0.22" bottom="0.24" header="0.5" footer="0.5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156"/>
  <sheetViews>
    <sheetView zoomScale="90" zoomScaleNormal="90" workbookViewId="0" topLeftCell="A1">
      <selection activeCell="V36" sqref="V36"/>
    </sheetView>
  </sheetViews>
  <sheetFormatPr defaultColWidth="9.00390625" defaultRowHeight="12.75" outlineLevelRow="1" outlineLevelCol="2"/>
  <cols>
    <col min="1" max="1" width="6.75390625" style="0" customWidth="1"/>
    <col min="2" max="2" width="8.375" style="0" customWidth="1"/>
    <col min="3" max="3" width="8.125" style="0" customWidth="1"/>
    <col min="4" max="4" width="26.625" style="0" customWidth="1"/>
    <col min="5" max="5" width="18.875" style="0" customWidth="1"/>
    <col min="6" max="6" width="9.125" style="0" customWidth="1" outlineLevel="1"/>
    <col min="7" max="7" width="9.125" style="282" customWidth="1" outlineLevel="1"/>
    <col min="8" max="10" width="9.125" style="282" hidden="1" customWidth="1" outlineLevel="2"/>
    <col min="11" max="11" width="9.125" style="282" customWidth="1" collapsed="1"/>
    <col min="12" max="12" width="10.75390625" style="0" customWidth="1"/>
    <col min="13" max="13" width="10.375" style="0" customWidth="1"/>
    <col min="14" max="14" width="15.25390625" style="0" customWidth="1"/>
    <col min="15" max="16" width="10.125" style="0" bestFit="1" customWidth="1"/>
    <col min="18" max="18" width="9.125" style="60" customWidth="1"/>
  </cols>
  <sheetData>
    <row r="6" spans="1:21" ht="23.25" outlineLevel="1">
      <c r="A6" s="28"/>
      <c r="C6" s="421" t="s">
        <v>0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</row>
    <row r="7" spans="1:21" ht="20.25" outlineLevel="1">
      <c r="A7" s="27"/>
      <c r="B7" s="414" t="s">
        <v>53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</row>
    <row r="8" spans="1:21" ht="20.25" outlineLevel="1">
      <c r="A8" s="27"/>
      <c r="B8" s="414" t="s">
        <v>54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</row>
    <row r="9" spans="1:19" ht="18.75" outlineLevel="1">
      <c r="A9" s="475" t="s">
        <v>60</v>
      </c>
      <c r="B9" s="475"/>
      <c r="C9" s="475"/>
      <c r="D9" s="475"/>
      <c r="E9" s="475"/>
      <c r="F9" s="3"/>
      <c r="G9" s="4"/>
      <c r="H9" s="4"/>
      <c r="I9" s="4"/>
      <c r="J9" s="4"/>
      <c r="K9" s="4"/>
      <c r="L9" s="4"/>
      <c r="M9" s="4"/>
      <c r="N9" s="4"/>
      <c r="O9" s="4"/>
      <c r="P9" s="464" t="s">
        <v>68</v>
      </c>
      <c r="Q9" s="464"/>
      <c r="R9" s="464"/>
      <c r="S9" s="4"/>
    </row>
    <row r="10" ht="12.75" outlineLevel="1"/>
    <row r="11" spans="3:19" ht="18.75" outlineLevel="1">
      <c r="C11" s="423" t="s">
        <v>181</v>
      </c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</row>
    <row r="12" spans="3:19" ht="18.75" outlineLevel="1">
      <c r="C12" s="3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Q12" s="3"/>
      <c r="R12" s="61"/>
      <c r="S12" s="3"/>
    </row>
    <row r="13" spans="1:19" ht="19.5" outlineLevel="1" thickBot="1">
      <c r="A13" s="474" t="s">
        <v>18</v>
      </c>
      <c r="B13" s="474"/>
      <c r="C13" s="474"/>
      <c r="D13" s="474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61"/>
      <c r="S13" s="3"/>
    </row>
    <row r="14" spans="1:19" ht="15.75" outlineLevel="1">
      <c r="A14" s="476"/>
      <c r="B14" s="486" t="s">
        <v>1</v>
      </c>
      <c r="C14" s="468" t="s">
        <v>17</v>
      </c>
      <c r="D14" s="460" t="s">
        <v>2</v>
      </c>
      <c r="E14" s="460" t="s">
        <v>3</v>
      </c>
      <c r="F14" s="460" t="s">
        <v>4</v>
      </c>
      <c r="G14" s="460" t="s">
        <v>5</v>
      </c>
      <c r="H14" s="139"/>
      <c r="I14" s="139"/>
      <c r="J14" s="139"/>
      <c r="K14" s="457" t="s">
        <v>7</v>
      </c>
      <c r="L14" s="458"/>
      <c r="M14" s="459"/>
      <c r="N14" s="470" t="s">
        <v>8</v>
      </c>
      <c r="O14" s="460" t="s">
        <v>9</v>
      </c>
      <c r="P14" s="460" t="s">
        <v>10</v>
      </c>
      <c r="Q14" s="470" t="s">
        <v>11</v>
      </c>
      <c r="R14" s="488" t="s">
        <v>14</v>
      </c>
      <c r="S14" s="3"/>
    </row>
    <row r="15" spans="1:19" ht="16.5" outlineLevel="1" thickBot="1">
      <c r="A15" s="477"/>
      <c r="B15" s="487"/>
      <c r="C15" s="469"/>
      <c r="D15" s="461"/>
      <c r="E15" s="461"/>
      <c r="F15" s="461"/>
      <c r="G15" s="461"/>
      <c r="H15" s="116"/>
      <c r="I15" s="116"/>
      <c r="J15" s="116"/>
      <c r="K15" s="117" t="s">
        <v>12</v>
      </c>
      <c r="L15" s="117" t="s">
        <v>13</v>
      </c>
      <c r="M15" s="117" t="s">
        <v>6</v>
      </c>
      <c r="N15" s="471"/>
      <c r="O15" s="461"/>
      <c r="P15" s="461"/>
      <c r="Q15" s="471"/>
      <c r="R15" s="489"/>
      <c r="S15" s="3"/>
    </row>
    <row r="16" spans="1:19" ht="19.5" customHeight="1" outlineLevel="1">
      <c r="A16" s="478" t="s">
        <v>32</v>
      </c>
      <c r="B16" s="93">
        <v>1</v>
      </c>
      <c r="C16" s="77">
        <v>20</v>
      </c>
      <c r="D16" s="76" t="s">
        <v>133</v>
      </c>
      <c r="E16" s="191" t="s">
        <v>80</v>
      </c>
      <c r="F16" s="77">
        <v>1993</v>
      </c>
      <c r="G16" s="77">
        <v>3</v>
      </c>
      <c r="H16" s="306">
        <v>13.08</v>
      </c>
      <c r="I16" s="306">
        <f aca="true" t="shared" si="0" ref="I16:I30">J16-H16</f>
        <v>15.049999999999999</v>
      </c>
      <c r="J16" s="306">
        <v>28.13</v>
      </c>
      <c r="K16" s="307">
        <f aca="true" t="shared" si="1" ref="K16:K27">H16/86400</f>
        <v>0.0001513888888888889</v>
      </c>
      <c r="L16" s="140">
        <f aca="true" t="shared" si="2" ref="L16:L27">I16/86400</f>
        <v>0.0001741898148148148</v>
      </c>
      <c r="M16" s="140">
        <f aca="true" t="shared" si="3" ref="M16:M27">K16+L16</f>
        <v>0.0003255787037037037</v>
      </c>
      <c r="N16" s="325">
        <f>K66</f>
        <v>0.0003361111111111111</v>
      </c>
      <c r="O16" s="325">
        <f>K98</f>
        <v>0.0003222222222222222</v>
      </c>
      <c r="P16" s="329">
        <f>K120</f>
        <v>0.0002918981481481481</v>
      </c>
      <c r="Q16" s="74"/>
      <c r="R16" s="73">
        <v>2</v>
      </c>
      <c r="S16" s="3"/>
    </row>
    <row r="17" spans="1:19" ht="19.5" customHeight="1" outlineLevel="1">
      <c r="A17" s="479"/>
      <c r="B17" s="94">
        <v>2</v>
      </c>
      <c r="C17" s="77">
        <v>34</v>
      </c>
      <c r="D17" s="192" t="s">
        <v>131</v>
      </c>
      <c r="E17" s="124" t="s">
        <v>86</v>
      </c>
      <c r="F17" s="193">
        <v>1994</v>
      </c>
      <c r="G17" s="193" t="s">
        <v>132</v>
      </c>
      <c r="H17" s="306">
        <v>13.94</v>
      </c>
      <c r="I17" s="306">
        <f t="shared" si="0"/>
        <v>17.450000000000003</v>
      </c>
      <c r="J17" s="306">
        <v>31.39</v>
      </c>
      <c r="K17" s="307">
        <f t="shared" si="1"/>
        <v>0.0001613425925925926</v>
      </c>
      <c r="L17" s="140">
        <f t="shared" si="2"/>
        <v>0.00020196759259259262</v>
      </c>
      <c r="M17" s="140">
        <f t="shared" si="3"/>
        <v>0.0003633101851851852</v>
      </c>
      <c r="N17" s="326">
        <f>K62</f>
        <v>0.0003724537037037037</v>
      </c>
      <c r="O17" s="326">
        <f>K95</f>
        <v>0.0002974537037037037</v>
      </c>
      <c r="P17" s="327">
        <f>K119</f>
        <v>0.00032986111111111107</v>
      </c>
      <c r="Q17" s="81"/>
      <c r="R17" s="80">
        <v>3</v>
      </c>
      <c r="S17" s="3"/>
    </row>
    <row r="18" spans="1:19" ht="19.5" customHeight="1" outlineLevel="1">
      <c r="A18" s="479"/>
      <c r="B18" s="94">
        <v>3</v>
      </c>
      <c r="C18" s="77">
        <v>22</v>
      </c>
      <c r="D18" s="76" t="s">
        <v>134</v>
      </c>
      <c r="E18" s="191" t="s">
        <v>80</v>
      </c>
      <c r="F18" s="77">
        <v>1994</v>
      </c>
      <c r="G18" s="77">
        <v>2</v>
      </c>
      <c r="H18" s="306">
        <v>13.68</v>
      </c>
      <c r="I18" s="306">
        <f t="shared" si="0"/>
        <v>14.61</v>
      </c>
      <c r="J18" s="306">
        <v>28.29</v>
      </c>
      <c r="K18" s="307">
        <f t="shared" si="1"/>
        <v>0.00015833333333333332</v>
      </c>
      <c r="L18" s="140">
        <f t="shared" si="2"/>
        <v>0.00016909722222222223</v>
      </c>
      <c r="M18" s="140">
        <f t="shared" si="3"/>
        <v>0.0003274305555555555</v>
      </c>
      <c r="N18" s="326">
        <f>K70</f>
        <v>0.00035520833333333335</v>
      </c>
      <c r="O18" s="326">
        <f>K99</f>
        <v>0.0003238425925925926</v>
      </c>
      <c r="P18" s="327">
        <f>K124</f>
        <v>0.0002907407407407407</v>
      </c>
      <c r="Q18" s="81"/>
      <c r="R18" s="80">
        <v>3</v>
      </c>
      <c r="S18" s="3"/>
    </row>
    <row r="19" spans="1:19" ht="19.5" customHeight="1" outlineLevel="1" thickBot="1">
      <c r="A19" s="479"/>
      <c r="B19" s="94">
        <v>4</v>
      </c>
      <c r="C19" s="77">
        <v>35</v>
      </c>
      <c r="D19" s="192" t="s">
        <v>125</v>
      </c>
      <c r="E19" s="124" t="s">
        <v>86</v>
      </c>
      <c r="F19" s="193">
        <v>1994</v>
      </c>
      <c r="G19" s="193">
        <v>3</v>
      </c>
      <c r="H19" s="306">
        <v>11.4</v>
      </c>
      <c r="I19" s="306">
        <f t="shared" si="0"/>
        <v>15.83</v>
      </c>
      <c r="J19" s="306">
        <v>27.23</v>
      </c>
      <c r="K19" s="307">
        <f t="shared" si="1"/>
        <v>0.00013194444444444446</v>
      </c>
      <c r="L19" s="140">
        <f t="shared" si="2"/>
        <v>0.0001832175925925926</v>
      </c>
      <c r="M19" s="140">
        <f t="shared" si="3"/>
        <v>0.0003151620370370371</v>
      </c>
      <c r="N19" s="326">
        <f>K58</f>
        <v>0.00030150462962962965</v>
      </c>
      <c r="O19" s="328" t="str">
        <f>K94</f>
        <v>срыв</v>
      </c>
      <c r="P19" s="330" t="str">
        <f>K123</f>
        <v>срыв</v>
      </c>
      <c r="Q19" s="81"/>
      <c r="R19" s="80" t="s">
        <v>187</v>
      </c>
      <c r="S19" s="3"/>
    </row>
    <row r="20" spans="1:19" ht="19.5" customHeight="1" outlineLevel="1">
      <c r="A20" s="479"/>
      <c r="B20" s="94">
        <v>5</v>
      </c>
      <c r="C20" s="77">
        <v>83</v>
      </c>
      <c r="D20" s="76" t="s">
        <v>174</v>
      </c>
      <c r="E20" s="76" t="s">
        <v>104</v>
      </c>
      <c r="F20" s="77">
        <v>1993</v>
      </c>
      <c r="G20" s="77" t="s">
        <v>87</v>
      </c>
      <c r="H20" s="306">
        <v>16.2</v>
      </c>
      <c r="I20" s="306">
        <f t="shared" si="0"/>
        <v>18.360000000000003</v>
      </c>
      <c r="J20" s="306">
        <v>34.56</v>
      </c>
      <c r="K20" s="307">
        <f t="shared" si="1"/>
        <v>0.0001875</v>
      </c>
      <c r="L20" s="140">
        <f t="shared" si="2"/>
        <v>0.00021250000000000004</v>
      </c>
      <c r="M20" s="140">
        <f t="shared" si="3"/>
        <v>0.0004000000000000001</v>
      </c>
      <c r="N20" s="327">
        <f>K63</f>
        <v>0.000391087962962963</v>
      </c>
      <c r="O20" s="374"/>
      <c r="P20" s="325"/>
      <c r="Q20" s="84"/>
      <c r="R20" s="80" t="s">
        <v>187</v>
      </c>
      <c r="S20" s="3"/>
    </row>
    <row r="21" spans="1:19" ht="19.5" customHeight="1" outlineLevel="1">
      <c r="A21" s="479"/>
      <c r="B21" s="94">
        <v>6</v>
      </c>
      <c r="C21" s="77">
        <v>67</v>
      </c>
      <c r="D21" s="192" t="s">
        <v>127</v>
      </c>
      <c r="E21" s="124" t="s">
        <v>104</v>
      </c>
      <c r="F21" s="193">
        <v>1993</v>
      </c>
      <c r="G21" s="193" t="s">
        <v>128</v>
      </c>
      <c r="H21" s="306">
        <v>16.86</v>
      </c>
      <c r="I21" s="306">
        <f t="shared" si="0"/>
        <v>22.75</v>
      </c>
      <c r="J21" s="306">
        <v>39.61</v>
      </c>
      <c r="K21" s="307">
        <f t="shared" si="1"/>
        <v>0.00019513888888888887</v>
      </c>
      <c r="L21" s="140">
        <f t="shared" si="2"/>
        <v>0.00026331018518518516</v>
      </c>
      <c r="M21" s="140">
        <f t="shared" si="3"/>
        <v>0.000458449074074074</v>
      </c>
      <c r="N21" s="327">
        <f>K67</f>
        <v>0.0004138888888888889</v>
      </c>
      <c r="O21" s="375"/>
      <c r="P21" s="326"/>
      <c r="Q21" s="84"/>
      <c r="R21" s="80" t="s">
        <v>188</v>
      </c>
      <c r="S21" s="3"/>
    </row>
    <row r="22" spans="1:19" ht="19.5" customHeight="1" outlineLevel="1">
      <c r="A22" s="479"/>
      <c r="B22" s="94">
        <v>7</v>
      </c>
      <c r="C22" s="155">
        <v>13</v>
      </c>
      <c r="D22" s="154" t="s">
        <v>120</v>
      </c>
      <c r="E22" s="370" t="s">
        <v>80</v>
      </c>
      <c r="F22" s="155">
        <v>1994</v>
      </c>
      <c r="G22" s="155" t="s">
        <v>121</v>
      </c>
      <c r="H22" s="354">
        <v>16.99</v>
      </c>
      <c r="I22" s="354">
        <f t="shared" si="0"/>
        <v>22.8</v>
      </c>
      <c r="J22" s="354">
        <v>39.79</v>
      </c>
      <c r="K22" s="319">
        <f t="shared" si="1"/>
        <v>0.0001966435185185185</v>
      </c>
      <c r="L22" s="211">
        <f t="shared" si="2"/>
        <v>0.0002638888888888889</v>
      </c>
      <c r="M22" s="211">
        <f t="shared" si="3"/>
        <v>0.00046053240740740744</v>
      </c>
      <c r="N22" s="376">
        <f>K59</f>
        <v>0.00042650462962962965</v>
      </c>
      <c r="O22" s="375"/>
      <c r="P22" s="326"/>
      <c r="Q22" s="84"/>
      <c r="R22" s="80" t="s">
        <v>188</v>
      </c>
      <c r="S22" s="3"/>
    </row>
    <row r="23" spans="1:19" ht="19.5" customHeight="1" outlineLevel="1" thickBot="1">
      <c r="A23" s="480"/>
      <c r="B23" s="95">
        <v>8</v>
      </c>
      <c r="C23" s="88">
        <v>36</v>
      </c>
      <c r="D23" s="200" t="s">
        <v>122</v>
      </c>
      <c r="E23" s="122" t="s">
        <v>86</v>
      </c>
      <c r="F23" s="201">
        <v>1994</v>
      </c>
      <c r="G23" s="201">
        <v>3</v>
      </c>
      <c r="H23" s="308">
        <v>15.92</v>
      </c>
      <c r="I23" s="308">
        <f t="shared" si="0"/>
        <v>22.58</v>
      </c>
      <c r="J23" s="308">
        <v>38.5</v>
      </c>
      <c r="K23" s="309">
        <f t="shared" si="1"/>
        <v>0.00018425925925925926</v>
      </c>
      <c r="L23" s="262">
        <f t="shared" si="2"/>
        <v>0.0002613425925925926</v>
      </c>
      <c r="M23" s="262">
        <f t="shared" si="3"/>
        <v>0.00044560185185185187</v>
      </c>
      <c r="N23" s="377">
        <f>K71</f>
        <v>0.00043125</v>
      </c>
      <c r="O23" s="378"/>
      <c r="P23" s="326"/>
      <c r="Q23" s="84"/>
      <c r="R23" s="80" t="s">
        <v>189</v>
      </c>
      <c r="S23" s="3"/>
    </row>
    <row r="24" spans="1:19" ht="19.5" customHeight="1" outlineLevel="1">
      <c r="A24" s="380"/>
      <c r="B24" s="144">
        <v>9</v>
      </c>
      <c r="C24" s="71">
        <v>8</v>
      </c>
      <c r="D24" s="70" t="s">
        <v>117</v>
      </c>
      <c r="E24" s="202" t="s">
        <v>80</v>
      </c>
      <c r="F24" s="71">
        <v>1993</v>
      </c>
      <c r="G24" s="71" t="s">
        <v>118</v>
      </c>
      <c r="H24" s="311">
        <v>18.03</v>
      </c>
      <c r="I24" s="311">
        <f t="shared" si="0"/>
        <v>28.509999999999998</v>
      </c>
      <c r="J24" s="311">
        <v>46.54</v>
      </c>
      <c r="K24" s="312">
        <f t="shared" si="1"/>
        <v>0.00020868055555555557</v>
      </c>
      <c r="L24" s="261">
        <f t="shared" si="2"/>
        <v>0.0003299768518518518</v>
      </c>
      <c r="M24" s="261">
        <f t="shared" si="3"/>
        <v>0.0005386574074074074</v>
      </c>
      <c r="N24" s="96"/>
      <c r="O24" s="80"/>
      <c r="P24" s="80"/>
      <c r="Q24" s="84"/>
      <c r="R24" s="80"/>
      <c r="S24" s="3"/>
    </row>
    <row r="25" spans="1:19" ht="19.5" customHeight="1" outlineLevel="1">
      <c r="A25" s="143"/>
      <c r="B25" s="106">
        <v>10</v>
      </c>
      <c r="C25" s="77">
        <v>33</v>
      </c>
      <c r="D25" s="192" t="s">
        <v>126</v>
      </c>
      <c r="E25" s="124" t="s">
        <v>86</v>
      </c>
      <c r="F25" s="193">
        <v>1993</v>
      </c>
      <c r="G25" s="193" t="s">
        <v>87</v>
      </c>
      <c r="H25" s="306">
        <v>21.61</v>
      </c>
      <c r="I25" s="306">
        <f t="shared" si="0"/>
        <v>28.630000000000003</v>
      </c>
      <c r="J25" s="306">
        <v>50.24</v>
      </c>
      <c r="K25" s="307">
        <f t="shared" si="1"/>
        <v>0.00025011574074074075</v>
      </c>
      <c r="L25" s="140">
        <f t="shared" si="2"/>
        <v>0.0003313657407407408</v>
      </c>
      <c r="M25" s="140">
        <f t="shared" si="3"/>
        <v>0.0005814814814814815</v>
      </c>
      <c r="N25" s="80"/>
      <c r="O25" s="86"/>
      <c r="P25" s="80"/>
      <c r="Q25" s="84"/>
      <c r="R25" s="80"/>
      <c r="S25" s="3"/>
    </row>
    <row r="26" spans="1:19" ht="19.5" customHeight="1" outlineLevel="1">
      <c r="A26" s="143"/>
      <c r="B26" s="106">
        <v>11</v>
      </c>
      <c r="C26" s="77">
        <v>5</v>
      </c>
      <c r="D26" s="76" t="s">
        <v>119</v>
      </c>
      <c r="E26" s="191" t="s">
        <v>80</v>
      </c>
      <c r="F26" s="77">
        <v>1994</v>
      </c>
      <c r="G26" s="77" t="s">
        <v>118</v>
      </c>
      <c r="H26" s="306">
        <v>22.11</v>
      </c>
      <c r="I26" s="306">
        <f t="shared" si="0"/>
        <v>28.29</v>
      </c>
      <c r="J26" s="306">
        <v>50.4</v>
      </c>
      <c r="K26" s="307">
        <f t="shared" si="1"/>
        <v>0.00025590277777777775</v>
      </c>
      <c r="L26" s="140">
        <f t="shared" si="2"/>
        <v>0.0003274305555555555</v>
      </c>
      <c r="M26" s="140">
        <f t="shared" si="3"/>
        <v>0.0005833333333333333</v>
      </c>
      <c r="N26" s="80"/>
      <c r="O26" s="86"/>
      <c r="P26" s="80"/>
      <c r="Q26" s="84"/>
      <c r="R26" s="80"/>
      <c r="S26" s="3"/>
    </row>
    <row r="27" spans="1:19" ht="19.5" customHeight="1" outlineLevel="1">
      <c r="A27" s="143"/>
      <c r="B27" s="106">
        <v>12</v>
      </c>
      <c r="C27" s="77">
        <v>37</v>
      </c>
      <c r="D27" s="192" t="s">
        <v>129</v>
      </c>
      <c r="E27" s="124" t="s">
        <v>86</v>
      </c>
      <c r="F27" s="193">
        <v>1994</v>
      </c>
      <c r="G27" s="193" t="s">
        <v>87</v>
      </c>
      <c r="H27" s="306">
        <v>21.04</v>
      </c>
      <c r="I27" s="306">
        <f t="shared" si="0"/>
        <v>30.270000000000003</v>
      </c>
      <c r="J27" s="306">
        <v>51.31</v>
      </c>
      <c r="K27" s="307">
        <f t="shared" si="1"/>
        <v>0.0002435185185185185</v>
      </c>
      <c r="L27" s="140">
        <f t="shared" si="2"/>
        <v>0.00035034722222222227</v>
      </c>
      <c r="M27" s="140">
        <f t="shared" si="3"/>
        <v>0.0005938657407407407</v>
      </c>
      <c r="N27" s="80"/>
      <c r="O27" s="86"/>
      <c r="P27" s="80"/>
      <c r="Q27" s="84"/>
      <c r="R27" s="80"/>
      <c r="S27" s="3"/>
    </row>
    <row r="28" spans="1:19" ht="19.5" customHeight="1" outlineLevel="1">
      <c r="A28" s="143"/>
      <c r="B28" s="106">
        <v>13</v>
      </c>
      <c r="C28" s="77">
        <v>19</v>
      </c>
      <c r="D28" s="76" t="s">
        <v>123</v>
      </c>
      <c r="E28" s="191" t="s">
        <v>80</v>
      </c>
      <c r="F28" s="77">
        <v>1993</v>
      </c>
      <c r="G28" s="77" t="s">
        <v>124</v>
      </c>
      <c r="H28" s="306" t="s">
        <v>173</v>
      </c>
      <c r="I28" s="306" t="e">
        <f t="shared" si="0"/>
        <v>#VALUE!</v>
      </c>
      <c r="J28" s="306"/>
      <c r="K28" s="306" t="s">
        <v>173</v>
      </c>
      <c r="L28" s="26" t="s">
        <v>173</v>
      </c>
      <c r="M28" s="26" t="s">
        <v>173</v>
      </c>
      <c r="N28" s="80"/>
      <c r="O28" s="86"/>
      <c r="P28" s="80"/>
      <c r="Q28" s="84"/>
      <c r="R28" s="80"/>
      <c r="S28" s="3"/>
    </row>
    <row r="29" spans="1:19" ht="19.5" customHeight="1" outlineLevel="1">
      <c r="A29" s="143"/>
      <c r="B29" s="106">
        <v>14</v>
      </c>
      <c r="C29" s="77">
        <v>38</v>
      </c>
      <c r="D29" s="192" t="s">
        <v>135</v>
      </c>
      <c r="E29" s="124" t="s">
        <v>86</v>
      </c>
      <c r="F29" s="193">
        <v>1994</v>
      </c>
      <c r="G29" s="193" t="s">
        <v>87</v>
      </c>
      <c r="H29" s="306" t="s">
        <v>173</v>
      </c>
      <c r="I29" s="306" t="e">
        <f t="shared" si="0"/>
        <v>#VALUE!</v>
      </c>
      <c r="J29" s="306"/>
      <c r="K29" s="306" t="s">
        <v>173</v>
      </c>
      <c r="L29" s="26" t="s">
        <v>173</v>
      </c>
      <c r="M29" s="26" t="s">
        <v>173</v>
      </c>
      <c r="N29" s="80"/>
      <c r="O29" s="86"/>
      <c r="P29" s="80"/>
      <c r="Q29" s="84"/>
      <c r="R29" s="80"/>
      <c r="S29" s="3"/>
    </row>
    <row r="30" spans="1:19" ht="19.5" customHeight="1" outlineLevel="1">
      <c r="A30" s="143"/>
      <c r="B30" s="106">
        <v>15</v>
      </c>
      <c r="C30" s="77">
        <v>57</v>
      </c>
      <c r="D30" s="192" t="s">
        <v>130</v>
      </c>
      <c r="E30" s="124" t="s">
        <v>83</v>
      </c>
      <c r="F30" s="193">
        <v>1993</v>
      </c>
      <c r="G30" s="193" t="s">
        <v>84</v>
      </c>
      <c r="H30" s="306">
        <v>12.73</v>
      </c>
      <c r="I30" s="306" t="e">
        <f t="shared" si="0"/>
        <v>#VALUE!</v>
      </c>
      <c r="J30" s="306" t="s">
        <v>172</v>
      </c>
      <c r="K30" s="307">
        <f>H30/86400</f>
        <v>0.00014733796296296297</v>
      </c>
      <c r="L30" s="26" t="s">
        <v>172</v>
      </c>
      <c r="M30" s="26" t="s">
        <v>172</v>
      </c>
      <c r="N30" s="80"/>
      <c r="O30" s="86"/>
      <c r="P30" s="80"/>
      <c r="Q30" s="84"/>
      <c r="R30" s="80"/>
      <c r="S30" s="3"/>
    </row>
    <row r="31" spans="1:19" ht="19.5" customHeight="1" outlineLevel="1">
      <c r="A31" s="142"/>
      <c r="B31" s="97"/>
      <c r="C31" s="15"/>
      <c r="D31" s="15"/>
      <c r="E31" s="15"/>
      <c r="F31" s="15"/>
      <c r="G31" s="283"/>
      <c r="H31" s="283"/>
      <c r="I31" s="283"/>
      <c r="J31" s="283"/>
      <c r="K31" s="283"/>
      <c r="L31" s="15"/>
      <c r="M31" s="15"/>
      <c r="N31" s="15"/>
      <c r="O31" s="101"/>
      <c r="P31" s="101"/>
      <c r="Q31" s="103"/>
      <c r="R31" s="101"/>
      <c r="S31" s="3"/>
    </row>
    <row r="32" spans="1:19" ht="19.5" customHeight="1" outlineLevel="1">
      <c r="A32" s="379"/>
      <c r="B32" s="97"/>
      <c r="C32" s="15"/>
      <c r="D32" s="15"/>
      <c r="E32" s="15"/>
      <c r="F32" s="15"/>
      <c r="G32" s="283"/>
      <c r="H32" s="283"/>
      <c r="I32" s="283"/>
      <c r="J32" s="283"/>
      <c r="K32" s="283"/>
      <c r="L32" s="15"/>
      <c r="M32" s="15"/>
      <c r="N32" s="101"/>
      <c r="O32" s="101"/>
      <c r="P32" s="101"/>
      <c r="Q32" s="103"/>
      <c r="R32" s="101"/>
      <c r="S32" s="3"/>
    </row>
    <row r="33" spans="1:19" ht="19.5" customHeight="1" outlineLevel="1">
      <c r="A33" s="379"/>
      <c r="B33" s="97"/>
      <c r="C33" s="98"/>
      <c r="D33" s="99"/>
      <c r="E33" s="99"/>
      <c r="F33" s="100"/>
      <c r="G33" s="100"/>
      <c r="H33" s="100"/>
      <c r="I33" s="100"/>
      <c r="J33" s="100"/>
      <c r="K33" s="371"/>
      <c r="L33" s="371"/>
      <c r="M33" s="371"/>
      <c r="N33" s="101"/>
      <c r="O33" s="101"/>
      <c r="P33" s="101"/>
      <c r="Q33" s="103"/>
      <c r="R33" s="101"/>
      <c r="S33" s="3"/>
    </row>
    <row r="34" spans="1:19" ht="19.5" customHeight="1" outlineLevel="1">
      <c r="A34" s="379"/>
      <c r="B34" s="97"/>
      <c r="C34" s="98"/>
      <c r="D34" s="99"/>
      <c r="E34" s="99"/>
      <c r="F34" s="100"/>
      <c r="G34" s="100"/>
      <c r="H34" s="100"/>
      <c r="I34" s="100"/>
      <c r="J34" s="100"/>
      <c r="K34" s="101"/>
      <c r="L34" s="102"/>
      <c r="M34" s="102"/>
      <c r="N34" s="102"/>
      <c r="O34" s="102"/>
      <c r="P34" s="102"/>
      <c r="Q34" s="103"/>
      <c r="R34" s="101"/>
      <c r="S34" s="3"/>
    </row>
    <row r="35" spans="1:19" ht="19.5" customHeight="1" outlineLevel="1">
      <c r="A35" s="15"/>
      <c r="B35" s="97"/>
      <c r="C35" s="98"/>
      <c r="D35" s="99"/>
      <c r="E35" s="99"/>
      <c r="F35" s="100"/>
      <c r="G35" s="100"/>
      <c r="H35" s="100"/>
      <c r="I35" s="100"/>
      <c r="J35" s="100"/>
      <c r="K35" s="101"/>
      <c r="L35" s="102"/>
      <c r="M35" s="102"/>
      <c r="N35" s="102"/>
      <c r="O35" s="102"/>
      <c r="P35" s="102"/>
      <c r="Q35" s="103"/>
      <c r="R35" s="101"/>
      <c r="S35" s="3"/>
    </row>
    <row r="36" spans="3:19" ht="19.5" customHeight="1" outlineLevel="1">
      <c r="C36" s="62"/>
      <c r="D36" s="51"/>
      <c r="E36" s="51"/>
      <c r="F36" s="53"/>
      <c r="G36" s="313"/>
      <c r="H36" s="313"/>
      <c r="I36" s="313"/>
      <c r="J36" s="313"/>
      <c r="N36" s="9"/>
      <c r="O36" s="9"/>
      <c r="P36" s="9"/>
      <c r="Q36" s="10"/>
      <c r="R36" s="10"/>
      <c r="S36" s="3"/>
    </row>
    <row r="37" spans="14:19" ht="12.75" outlineLevel="1">
      <c r="N37" s="9"/>
      <c r="O37" s="9"/>
      <c r="P37" s="9"/>
      <c r="Q37" s="10"/>
      <c r="R37" s="10"/>
      <c r="S37" s="3"/>
    </row>
    <row r="38" spans="2:19" ht="15.75" outlineLevel="1">
      <c r="B38" s="14" t="s">
        <v>27</v>
      </c>
      <c r="C38" s="145"/>
      <c r="D38" s="32" t="s">
        <v>50</v>
      </c>
      <c r="E38" s="32"/>
      <c r="F38" s="454" t="s">
        <v>43</v>
      </c>
      <c r="G38" s="454"/>
      <c r="H38" s="454"/>
      <c r="I38" s="454"/>
      <c r="J38" s="454"/>
      <c r="K38" s="454"/>
      <c r="L38" s="454"/>
      <c r="M38" s="454"/>
      <c r="N38" s="454"/>
      <c r="O38" s="9"/>
      <c r="P38" s="9"/>
      <c r="Q38" s="10"/>
      <c r="R38" s="10"/>
      <c r="S38" s="3"/>
    </row>
    <row r="39" spans="2:19" ht="15.75" outlineLevel="1">
      <c r="B39" s="14"/>
      <c r="C39" s="145"/>
      <c r="D39" s="32"/>
      <c r="E39" s="32"/>
      <c r="F39" s="109"/>
      <c r="G39" s="109"/>
      <c r="H39" s="109"/>
      <c r="I39" s="109"/>
      <c r="J39" s="109"/>
      <c r="K39" s="109"/>
      <c r="L39" s="109"/>
      <c r="M39" s="109"/>
      <c r="N39" s="109"/>
      <c r="O39" s="9"/>
      <c r="P39" s="9"/>
      <c r="Q39" s="10"/>
      <c r="R39" s="10"/>
      <c r="S39" s="3"/>
    </row>
    <row r="40" spans="2:19" ht="15.75" outlineLevel="1">
      <c r="B40" s="14"/>
      <c r="C40" s="145"/>
      <c r="D40" s="32"/>
      <c r="E40" s="32"/>
      <c r="F40" s="110"/>
      <c r="G40" s="110"/>
      <c r="H40" s="110"/>
      <c r="I40" s="110"/>
      <c r="J40" s="110"/>
      <c r="K40" s="111"/>
      <c r="L40" s="111"/>
      <c r="M40" s="111"/>
      <c r="N40" s="9"/>
      <c r="O40" s="9"/>
      <c r="P40" s="9"/>
      <c r="Q40" s="10"/>
      <c r="R40" s="10"/>
      <c r="S40" s="3"/>
    </row>
    <row r="41" spans="2:19" ht="15.75" outlineLevel="1">
      <c r="B41" s="14" t="s">
        <v>16</v>
      </c>
      <c r="C41" s="145"/>
      <c r="D41" s="32" t="s">
        <v>50</v>
      </c>
      <c r="E41" s="32"/>
      <c r="F41" s="448" t="s">
        <v>66</v>
      </c>
      <c r="G41" s="448"/>
      <c r="H41" s="448"/>
      <c r="I41" s="448"/>
      <c r="J41" s="448"/>
      <c r="K41" s="448"/>
      <c r="L41" s="448"/>
      <c r="M41" s="448"/>
      <c r="N41" s="448"/>
      <c r="O41" s="9"/>
      <c r="P41" s="9"/>
      <c r="Q41" s="10"/>
      <c r="R41" s="10"/>
      <c r="S41" s="3"/>
    </row>
    <row r="42" spans="2:19" ht="15.75" outlineLevel="1">
      <c r="B42" s="14"/>
      <c r="C42" s="145"/>
      <c r="D42" s="32"/>
      <c r="E42" s="32"/>
      <c r="F42" s="113"/>
      <c r="G42" s="113"/>
      <c r="H42" s="113"/>
      <c r="I42" s="113"/>
      <c r="J42" s="113"/>
      <c r="K42" s="113"/>
      <c r="L42" s="113"/>
      <c r="M42" s="113"/>
      <c r="N42" s="9"/>
      <c r="O42" s="9"/>
      <c r="P42" s="9"/>
      <c r="Q42" s="10"/>
      <c r="R42" s="10"/>
      <c r="S42" s="3"/>
    </row>
    <row r="43" spans="2:19" ht="15.75" outlineLevel="1">
      <c r="B43" s="490" t="s">
        <v>56</v>
      </c>
      <c r="C43" s="490"/>
      <c r="D43" s="146">
        <f ca="1">NOW()</f>
        <v>39861.54147824074</v>
      </c>
      <c r="E43" s="32"/>
      <c r="F43" s="113"/>
      <c r="G43" s="113"/>
      <c r="H43" s="113"/>
      <c r="I43" s="113"/>
      <c r="J43" s="113"/>
      <c r="K43" s="113"/>
      <c r="L43" s="113"/>
      <c r="M43" s="113"/>
      <c r="N43" s="9"/>
      <c r="O43" s="9"/>
      <c r="P43" s="9"/>
      <c r="Q43" s="10"/>
      <c r="R43" s="10"/>
      <c r="S43" s="3"/>
    </row>
    <row r="44" spans="2:19" ht="15.75" outlineLevel="1">
      <c r="B44" s="14"/>
      <c r="C44" s="145"/>
      <c r="D44" s="32"/>
      <c r="E44" s="32"/>
      <c r="F44" s="113"/>
      <c r="G44" s="113"/>
      <c r="H44" s="113"/>
      <c r="I44" s="113"/>
      <c r="J44" s="113"/>
      <c r="K44" s="113"/>
      <c r="L44" s="113"/>
      <c r="M44" s="113"/>
      <c r="N44" s="9"/>
      <c r="O44" s="9"/>
      <c r="P44" s="9"/>
      <c r="Q44" s="10"/>
      <c r="R44" s="10"/>
      <c r="S44" s="3"/>
    </row>
    <row r="45" spans="2:19" ht="15.75" outlineLevel="1">
      <c r="B45" s="14"/>
      <c r="C45" s="145"/>
      <c r="D45" s="32"/>
      <c r="E45" s="32"/>
      <c r="F45" s="113"/>
      <c r="G45" s="113"/>
      <c r="H45" s="113"/>
      <c r="I45" s="113"/>
      <c r="J45" s="113"/>
      <c r="K45" s="113"/>
      <c r="L45" s="113"/>
      <c r="M45" s="113"/>
      <c r="N45" s="9"/>
      <c r="O45" s="9"/>
      <c r="P45" s="9"/>
      <c r="Q45" s="10"/>
      <c r="R45" s="10"/>
      <c r="S45" s="3"/>
    </row>
    <row r="46" spans="3:19" ht="15.75" outlineLevel="1">
      <c r="C46" s="10"/>
      <c r="D46" s="11"/>
      <c r="E46" s="11"/>
      <c r="F46" s="12"/>
      <c r="G46" s="12"/>
      <c r="H46" s="12"/>
      <c r="I46" s="12"/>
      <c r="J46" s="12"/>
      <c r="K46" s="54"/>
      <c r="L46" s="9"/>
      <c r="M46" s="9"/>
      <c r="N46" s="9"/>
      <c r="O46" s="9"/>
      <c r="P46" s="9"/>
      <c r="Q46" s="10"/>
      <c r="R46" s="10"/>
      <c r="S46" s="3"/>
    </row>
    <row r="47" spans="1:19" ht="15.75">
      <c r="A47" s="16"/>
      <c r="B47" s="16"/>
      <c r="C47" s="57"/>
      <c r="D47" s="32"/>
      <c r="E47" s="32"/>
      <c r="F47" s="31"/>
      <c r="G47" s="31"/>
      <c r="H47" s="31"/>
      <c r="I47" s="31"/>
      <c r="J47" s="31"/>
      <c r="K47" s="58"/>
      <c r="L47" s="58"/>
      <c r="M47" s="58"/>
      <c r="N47" s="58"/>
      <c r="O47" s="58"/>
      <c r="P47" s="9"/>
      <c r="Q47" s="10"/>
      <c r="R47" s="10"/>
      <c r="S47" s="3"/>
    </row>
    <row r="48" spans="1:19" ht="15.75">
      <c r="A48" s="16"/>
      <c r="B48" s="16"/>
      <c r="C48" s="57"/>
      <c r="D48" s="32"/>
      <c r="E48" s="32"/>
      <c r="F48" s="31"/>
      <c r="G48" s="31"/>
      <c r="H48" s="31"/>
      <c r="I48" s="31"/>
      <c r="J48" s="31"/>
      <c r="K48" s="58"/>
      <c r="L48" s="58"/>
      <c r="M48" s="58"/>
      <c r="N48" s="58"/>
      <c r="O48" s="58"/>
      <c r="P48" s="9"/>
      <c r="Q48" s="10"/>
      <c r="R48" s="10"/>
      <c r="S48" s="3"/>
    </row>
    <row r="49" spans="1:18" ht="20.25" hidden="1" outlineLevel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58"/>
      <c r="P49" s="9"/>
      <c r="Q49" s="10"/>
      <c r="R49" s="10"/>
    </row>
    <row r="50" spans="1:18" ht="20.25" hidden="1" outlineLevel="1">
      <c r="A50" s="483" t="s">
        <v>177</v>
      </c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58"/>
      <c r="P50" s="27"/>
      <c r="Q50" s="10"/>
      <c r="R50" s="10"/>
    </row>
    <row r="51" spans="1:18" ht="18.75" hidden="1" outlineLevel="1">
      <c r="A51" s="453" t="s">
        <v>53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27"/>
      <c r="Q51" s="10"/>
      <c r="R51" s="10"/>
    </row>
    <row r="52" spans="1:18" ht="18.75" hidden="1" outlineLevel="1">
      <c r="A52" s="453" t="s">
        <v>54</v>
      </c>
      <c r="B52" s="453"/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9"/>
      <c r="Q52" s="10"/>
      <c r="R52" s="10"/>
    </row>
    <row r="53" spans="1:18" ht="15.75" hidden="1" outlineLevel="1">
      <c r="A53" s="16"/>
      <c r="B53" s="16"/>
      <c r="C53" s="57"/>
      <c r="D53" s="135"/>
      <c r="E53" s="135"/>
      <c r="F53" s="135"/>
      <c r="G53" s="135"/>
      <c r="H53" s="135"/>
      <c r="I53" s="135"/>
      <c r="J53" s="135"/>
      <c r="K53" s="135"/>
      <c r="L53" s="135"/>
      <c r="M53" s="16"/>
      <c r="N53" s="58"/>
      <c r="O53" s="58"/>
      <c r="P53" s="9"/>
      <c r="Q53" s="10"/>
      <c r="R53" s="10"/>
    </row>
    <row r="54" spans="1:18" ht="15.75" hidden="1" outlineLevel="1">
      <c r="A54" s="16"/>
      <c r="B54" s="16"/>
      <c r="C54" s="57"/>
      <c r="D54" s="14"/>
      <c r="E54" s="14"/>
      <c r="F54" s="427" t="s">
        <v>21</v>
      </c>
      <c r="G54" s="427"/>
      <c r="H54" s="427"/>
      <c r="I54" s="14"/>
      <c r="J54" s="14"/>
      <c r="K54" s="14"/>
      <c r="L54" s="14"/>
      <c r="M54" s="16"/>
      <c r="N54" s="58"/>
      <c r="O54" s="58"/>
      <c r="P54" s="9"/>
      <c r="Q54" s="10"/>
      <c r="R54" s="10"/>
    </row>
    <row r="55" spans="1:18" ht="15.75" hidden="1" outlineLevel="1">
      <c r="A55" s="16"/>
      <c r="B55" s="16"/>
      <c r="C55" s="57"/>
      <c r="D55" s="427" t="s">
        <v>137</v>
      </c>
      <c r="E55" s="427"/>
      <c r="F55" s="427"/>
      <c r="G55" s="427"/>
      <c r="H55" s="427"/>
      <c r="I55" s="427"/>
      <c r="J55" s="427"/>
      <c r="K55" s="427"/>
      <c r="L55" s="427"/>
      <c r="M55" s="16"/>
      <c r="N55" s="58"/>
      <c r="O55" s="58"/>
      <c r="P55" s="9"/>
      <c r="Q55" s="10"/>
      <c r="R55" s="10"/>
    </row>
    <row r="56" spans="1:18" ht="12.75" hidden="1" outlineLevel="1">
      <c r="A56" s="16"/>
      <c r="B56" s="16"/>
      <c r="C56" s="57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58"/>
      <c r="O56" s="58"/>
      <c r="P56" s="9"/>
      <c r="Q56" s="10"/>
      <c r="R56" s="10"/>
    </row>
    <row r="57" spans="1:18" ht="15.75" hidden="1" outlineLevel="1">
      <c r="A57" s="16"/>
      <c r="B57" s="16"/>
      <c r="C57" s="57"/>
      <c r="D57" s="16" t="s">
        <v>33</v>
      </c>
      <c r="E57" s="13"/>
      <c r="F57" s="46"/>
      <c r="G57" s="46"/>
      <c r="H57" s="46"/>
      <c r="I57" s="46"/>
      <c r="J57" s="46"/>
      <c r="K57" s="16"/>
      <c r="L57" s="16"/>
      <c r="M57" s="16"/>
      <c r="N57" s="58"/>
      <c r="O57" s="58"/>
      <c r="P57" s="9"/>
      <c r="Q57" s="10"/>
      <c r="R57" s="10"/>
    </row>
    <row r="58" spans="1:18" ht="19.5" customHeight="1" hidden="1" outlineLevel="1" thickBot="1">
      <c r="A58" s="16"/>
      <c r="B58" s="16"/>
      <c r="C58" s="57"/>
      <c r="D58" s="444" t="str">
        <f>D19</f>
        <v>Панков Максим</v>
      </c>
      <c r="E58" s="482"/>
      <c r="F58" s="272">
        <f>H58/86400</f>
        <v>0.0001349537037037037</v>
      </c>
      <c r="G58" s="285">
        <f>I58/86400</f>
        <v>0.00016655092592592592</v>
      </c>
      <c r="H58" s="279">
        <v>11.66</v>
      </c>
      <c r="I58" s="280">
        <f>J58-H58</f>
        <v>14.39</v>
      </c>
      <c r="J58" s="281">
        <v>26.05</v>
      </c>
      <c r="K58" s="451">
        <f>F58+G58</f>
        <v>0.00030150462962962965</v>
      </c>
      <c r="L58" s="452"/>
      <c r="M58" s="444" t="str">
        <f>D58</f>
        <v>Панков Максим</v>
      </c>
      <c r="N58" s="482"/>
      <c r="O58" s="58"/>
      <c r="P58" s="9"/>
      <c r="Q58" s="10"/>
      <c r="R58" s="10"/>
    </row>
    <row r="59" spans="1:18" ht="19.5" customHeight="1" hidden="1" outlineLevel="1" thickBot="1">
      <c r="A59" s="16"/>
      <c r="B59" s="16"/>
      <c r="C59" s="57"/>
      <c r="D59" s="484" t="str">
        <f>D22</f>
        <v>Ленкин Влад</v>
      </c>
      <c r="E59" s="485"/>
      <c r="F59" s="277">
        <f>H59/86400</f>
        <v>0.00021423611111111112</v>
      </c>
      <c r="G59" s="278">
        <f>I59/86400</f>
        <v>0.0002122685185185185</v>
      </c>
      <c r="H59" s="279">
        <v>18.51</v>
      </c>
      <c r="I59" s="280">
        <f>J59-H59</f>
        <v>18.34</v>
      </c>
      <c r="J59" s="281">
        <v>36.85</v>
      </c>
      <c r="K59" s="451">
        <f>F59+G59</f>
        <v>0.00042650462962962965</v>
      </c>
      <c r="L59" s="452"/>
      <c r="M59" s="16"/>
      <c r="N59" s="58"/>
      <c r="O59" s="58"/>
      <c r="P59" s="9"/>
      <c r="Q59" s="10"/>
      <c r="R59" s="10"/>
    </row>
    <row r="60" spans="1:18" ht="19.5" customHeight="1" hidden="1" outlineLevel="1">
      <c r="A60" s="16"/>
      <c r="B60" s="16"/>
      <c r="C60" s="57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58"/>
      <c r="O60" s="58"/>
      <c r="P60" s="9"/>
      <c r="Q60" s="10"/>
      <c r="R60" s="10"/>
    </row>
    <row r="61" spans="1:18" ht="19.5" customHeight="1" hidden="1" outlineLevel="1" thickBot="1">
      <c r="A61" s="16"/>
      <c r="B61" s="16"/>
      <c r="C61" s="57"/>
      <c r="D61" s="16" t="s">
        <v>23</v>
      </c>
      <c r="E61" s="13"/>
      <c r="F61" s="19"/>
      <c r="G61" s="19"/>
      <c r="H61" s="19"/>
      <c r="I61" s="19"/>
      <c r="J61" s="19"/>
      <c r="K61" s="16"/>
      <c r="L61" s="16"/>
      <c r="M61" s="16"/>
      <c r="N61" s="58"/>
      <c r="O61" s="58"/>
      <c r="P61" s="9"/>
      <c r="Q61" s="10"/>
      <c r="R61" s="10"/>
    </row>
    <row r="62" spans="1:18" ht="19.5" customHeight="1" hidden="1" outlineLevel="1" thickBot="1">
      <c r="A62" s="16"/>
      <c r="B62" s="16"/>
      <c r="C62" s="57"/>
      <c r="D62" s="444" t="str">
        <f>D17</f>
        <v>Лещенко Евгений</v>
      </c>
      <c r="E62" s="482"/>
      <c r="F62" s="284">
        <f>H62/86400</f>
        <v>0.00017256944444444446</v>
      </c>
      <c r="G62" s="285">
        <f>I62/86400</f>
        <v>0.00019988425925925924</v>
      </c>
      <c r="H62" s="279">
        <v>14.91</v>
      </c>
      <c r="I62" s="280">
        <f>J62-H62</f>
        <v>17.27</v>
      </c>
      <c r="J62" s="281">
        <v>32.18</v>
      </c>
      <c r="K62" s="451">
        <f>F62+G62</f>
        <v>0.0003724537037037037</v>
      </c>
      <c r="L62" s="452"/>
      <c r="M62" s="444" t="str">
        <f>D62</f>
        <v>Лещенко Евгений</v>
      </c>
      <c r="N62" s="482"/>
      <c r="O62" s="58"/>
      <c r="P62" s="9"/>
      <c r="Q62" s="10"/>
      <c r="R62" s="10"/>
    </row>
    <row r="63" spans="1:18" ht="19.5" customHeight="1" hidden="1" outlineLevel="1" thickBot="1">
      <c r="A63" s="16"/>
      <c r="B63" s="16"/>
      <c r="C63" s="57"/>
      <c r="D63" s="484" t="str">
        <f>D20</f>
        <v>Фролов Юрий</v>
      </c>
      <c r="E63" s="485"/>
      <c r="F63" s="277">
        <f>H63/86400</f>
        <v>0.0002189814814814815</v>
      </c>
      <c r="G63" s="278">
        <f>I63/86400</f>
        <v>0.00017210648148148144</v>
      </c>
      <c r="H63" s="279">
        <v>18.92</v>
      </c>
      <c r="I63" s="280">
        <f>J63-H63</f>
        <v>14.869999999999997</v>
      </c>
      <c r="J63" s="281">
        <v>33.79</v>
      </c>
      <c r="K63" s="451">
        <f>F63+G63</f>
        <v>0.000391087962962963</v>
      </c>
      <c r="L63" s="452"/>
      <c r="M63" s="16"/>
      <c r="N63" s="58"/>
      <c r="O63" s="58"/>
      <c r="P63" s="9"/>
      <c r="Q63" s="10"/>
      <c r="R63" s="10"/>
    </row>
    <row r="64" spans="1:18" ht="19.5" customHeight="1" hidden="1" outlineLevel="1">
      <c r="A64" s="16"/>
      <c r="B64" s="16"/>
      <c r="C64" s="5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58"/>
      <c r="O64" s="58"/>
      <c r="P64" s="9"/>
      <c r="Q64" s="10"/>
      <c r="R64" s="10"/>
    </row>
    <row r="65" spans="1:18" ht="19.5" customHeight="1" hidden="1" outlineLevel="1" thickBot="1">
      <c r="A65" s="16"/>
      <c r="B65" s="16"/>
      <c r="C65" s="57"/>
      <c r="D65" s="16" t="s">
        <v>35</v>
      </c>
      <c r="E65" s="13"/>
      <c r="F65" s="19"/>
      <c r="G65" s="19"/>
      <c r="H65" s="19"/>
      <c r="I65" s="19"/>
      <c r="J65" s="19"/>
      <c r="K65" s="16"/>
      <c r="L65" s="16"/>
      <c r="M65" s="16"/>
      <c r="N65" s="68"/>
      <c r="O65" s="68"/>
      <c r="P65" s="3"/>
      <c r="Q65" s="3"/>
      <c r="R65" s="61"/>
    </row>
    <row r="66" spans="1:18" ht="19.5" customHeight="1" hidden="1" outlineLevel="1" thickBot="1">
      <c r="A66" s="16"/>
      <c r="B66" s="16"/>
      <c r="C66" s="57"/>
      <c r="D66" s="444" t="str">
        <f>D16</f>
        <v>Ченцов Илья</v>
      </c>
      <c r="E66" s="482"/>
      <c r="F66" s="284">
        <f>H66/86400</f>
        <v>0.0001490740740740741</v>
      </c>
      <c r="G66" s="285">
        <f>I66/86400</f>
        <v>0.000187037037037037</v>
      </c>
      <c r="H66" s="279">
        <v>12.88</v>
      </c>
      <c r="I66" s="280">
        <f>J66-H66</f>
        <v>16.159999999999997</v>
      </c>
      <c r="J66" s="281">
        <v>29.04</v>
      </c>
      <c r="K66" s="451">
        <f>F66+G66</f>
        <v>0.0003361111111111111</v>
      </c>
      <c r="L66" s="452"/>
      <c r="M66" s="444" t="str">
        <f>D66</f>
        <v>Ченцов Илья</v>
      </c>
      <c r="N66" s="482"/>
      <c r="O66" s="68"/>
      <c r="P66" s="3"/>
      <c r="Q66" s="3"/>
      <c r="R66" s="61"/>
    </row>
    <row r="67" spans="1:18" ht="19.5" customHeight="1" hidden="1" outlineLevel="1" thickBot="1">
      <c r="A67" s="16"/>
      <c r="B67" s="16"/>
      <c r="C67" s="68"/>
      <c r="D67" s="484" t="str">
        <f>D21</f>
        <v>Адзянов Сергей    </v>
      </c>
      <c r="E67" s="485"/>
      <c r="F67" s="277">
        <f>H67/86400</f>
        <v>0.0002329861111111111</v>
      </c>
      <c r="G67" s="278">
        <f>I67/86400</f>
        <v>0.00018090277777777777</v>
      </c>
      <c r="H67" s="279">
        <v>20.13</v>
      </c>
      <c r="I67" s="280">
        <f>J67-H67</f>
        <v>15.629999999999999</v>
      </c>
      <c r="J67" s="281">
        <v>35.76</v>
      </c>
      <c r="K67" s="451">
        <f>F67+G67</f>
        <v>0.0004138888888888889</v>
      </c>
      <c r="L67" s="452"/>
      <c r="M67" s="16"/>
      <c r="N67" s="68"/>
      <c r="O67" s="68"/>
      <c r="P67" s="3"/>
      <c r="Q67" s="3"/>
      <c r="R67" s="61"/>
    </row>
    <row r="68" spans="1:18" ht="19.5" customHeight="1" hidden="1" outlineLevel="1">
      <c r="A68" s="16"/>
      <c r="B68" s="16"/>
      <c r="C68" s="68"/>
      <c r="D68" s="16"/>
      <c r="E68" s="16"/>
      <c r="F68" s="291"/>
      <c r="G68" s="16"/>
      <c r="H68" s="16"/>
      <c r="I68" s="16"/>
      <c r="J68" s="16"/>
      <c r="K68" s="16"/>
      <c r="L68" s="291"/>
      <c r="M68" s="16"/>
      <c r="N68" s="68"/>
      <c r="O68" s="68"/>
      <c r="P68" s="3"/>
      <c r="Q68" s="3"/>
      <c r="R68" s="61"/>
    </row>
    <row r="69" spans="1:15" ht="19.5" customHeight="1" hidden="1" outlineLevel="1" thickBot="1">
      <c r="A69" s="16"/>
      <c r="B69" s="16"/>
      <c r="C69" s="68"/>
      <c r="D69" s="16" t="s">
        <v>36</v>
      </c>
      <c r="E69" s="13"/>
      <c r="F69" s="291"/>
      <c r="G69" s="16"/>
      <c r="H69" s="16"/>
      <c r="I69" s="16"/>
      <c r="J69" s="16"/>
      <c r="K69" s="16"/>
      <c r="L69" s="291"/>
      <c r="M69" s="16"/>
      <c r="N69" s="16"/>
      <c r="O69" s="16"/>
    </row>
    <row r="70" spans="1:15" ht="19.5" customHeight="1" hidden="1" outlineLevel="1" thickBot="1">
      <c r="A70" s="16"/>
      <c r="B70" s="16"/>
      <c r="C70" s="68"/>
      <c r="D70" s="444" t="str">
        <f>D18</f>
        <v>Шилов Александр</v>
      </c>
      <c r="E70" s="482"/>
      <c r="F70" s="272">
        <f>H70/86400</f>
        <v>0.0001827546296296296</v>
      </c>
      <c r="G70" s="285">
        <f>I70/86400</f>
        <v>0.00017245370370370372</v>
      </c>
      <c r="H70" s="279">
        <v>15.79</v>
      </c>
      <c r="I70" s="280">
        <f>J70-H70</f>
        <v>14.900000000000002</v>
      </c>
      <c r="J70" s="281">
        <v>30.69</v>
      </c>
      <c r="K70" s="451">
        <f>F70+G70</f>
        <v>0.00035520833333333335</v>
      </c>
      <c r="L70" s="452"/>
      <c r="M70" s="444" t="str">
        <f>D70</f>
        <v>Шилов Александр</v>
      </c>
      <c r="N70" s="482"/>
      <c r="O70" s="16"/>
    </row>
    <row r="71" spans="1:15" ht="19.5" customHeight="1" hidden="1" outlineLevel="1" thickBot="1">
      <c r="A71" s="16"/>
      <c r="B71" s="16"/>
      <c r="C71" s="16"/>
      <c r="D71" s="484" t="str">
        <f>D23</f>
        <v>Грюнберг Кирилл</v>
      </c>
      <c r="E71" s="485"/>
      <c r="F71" s="303">
        <f>H71/86400</f>
        <v>0.00022708333333333334</v>
      </c>
      <c r="G71" s="278">
        <f>I71/86400</f>
        <v>0.00020416666666666662</v>
      </c>
      <c r="H71" s="279">
        <v>19.62</v>
      </c>
      <c r="I71" s="280">
        <f>J71-H71</f>
        <v>17.639999999999997</v>
      </c>
      <c r="J71" s="281">
        <v>37.26</v>
      </c>
      <c r="K71" s="451">
        <f>F71+G71</f>
        <v>0.00043125</v>
      </c>
      <c r="L71" s="452"/>
      <c r="M71" s="16"/>
      <c r="N71" s="16"/>
      <c r="O71" s="16"/>
    </row>
    <row r="72" spans="1:15" ht="12.75" hidden="1" outlineLevel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2.75" hidden="1" outlineLevel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5.75" hidden="1" outlineLevel="1">
      <c r="A74" s="16"/>
      <c r="B74" s="16"/>
      <c r="C74" s="14"/>
      <c r="D74" s="145"/>
      <c r="E74" s="32"/>
      <c r="F74" s="32"/>
      <c r="G74" s="170"/>
      <c r="H74" s="16"/>
      <c r="I74" s="16"/>
      <c r="J74" s="16"/>
      <c r="K74" s="16"/>
      <c r="L74" s="16"/>
      <c r="M74" s="16"/>
      <c r="N74" s="16"/>
      <c r="O74" s="16"/>
    </row>
    <row r="75" spans="1:15" ht="15.75" hidden="1" outlineLevel="1">
      <c r="A75" s="16"/>
      <c r="B75" s="16"/>
      <c r="C75" s="14"/>
      <c r="D75" s="14" t="s">
        <v>27</v>
      </c>
      <c r="E75" s="16"/>
      <c r="F75" s="454" t="s">
        <v>43</v>
      </c>
      <c r="G75" s="454"/>
      <c r="H75" s="454"/>
      <c r="I75" s="454"/>
      <c r="J75" s="454"/>
      <c r="K75" s="454"/>
      <c r="L75" s="454"/>
      <c r="M75" s="454"/>
      <c r="N75" s="454"/>
      <c r="O75" s="16"/>
    </row>
    <row r="76" spans="1:15" ht="15.75" hidden="1" outlineLevel="1">
      <c r="A76" s="16"/>
      <c r="B76" s="16"/>
      <c r="C76" s="14"/>
      <c r="D76" s="14"/>
      <c r="E76" s="16"/>
      <c r="F76" s="109"/>
      <c r="G76" s="109"/>
      <c r="H76" s="109"/>
      <c r="I76" s="109"/>
      <c r="J76" s="109"/>
      <c r="K76" s="109"/>
      <c r="L76" s="109"/>
      <c r="M76" s="109"/>
      <c r="N76" s="109"/>
      <c r="O76" s="16"/>
    </row>
    <row r="77" spans="1:15" ht="15.75" hidden="1" outlineLevel="1">
      <c r="A77" s="16"/>
      <c r="B77" s="16"/>
      <c r="C77" s="14"/>
      <c r="D77" s="14"/>
      <c r="E77" s="16"/>
      <c r="F77" s="110"/>
      <c r="G77" s="171"/>
      <c r="H77" s="110"/>
      <c r="I77" s="110"/>
      <c r="J77" s="110"/>
      <c r="K77" s="111"/>
      <c r="L77" s="111"/>
      <c r="M77" s="111"/>
      <c r="N77" s="16"/>
      <c r="O77" s="16"/>
    </row>
    <row r="78" spans="1:15" ht="15.75" hidden="1" outlineLevel="1">
      <c r="A78" s="16"/>
      <c r="B78" s="16"/>
      <c r="C78" s="14"/>
      <c r="D78" s="14" t="s">
        <v>16</v>
      </c>
      <c r="E78" s="16"/>
      <c r="F78" s="448" t="s">
        <v>66</v>
      </c>
      <c r="G78" s="448"/>
      <c r="H78" s="448"/>
      <c r="I78" s="448"/>
      <c r="J78" s="448"/>
      <c r="K78" s="448"/>
      <c r="L78" s="448"/>
      <c r="M78" s="448"/>
      <c r="N78" s="448"/>
      <c r="O78" s="16"/>
    </row>
    <row r="79" spans="1:15" ht="15.75" hidden="1" outlineLevel="1">
      <c r="A79" s="16"/>
      <c r="B79" s="16"/>
      <c r="C79" s="135"/>
      <c r="D79" s="16"/>
      <c r="E79" s="16"/>
      <c r="F79" s="16"/>
      <c r="G79" s="113"/>
      <c r="H79" s="16"/>
      <c r="I79" s="16"/>
      <c r="J79" s="16"/>
      <c r="K79" s="16"/>
      <c r="L79" s="16"/>
      <c r="M79" s="16"/>
      <c r="N79" s="16"/>
      <c r="O79" s="16"/>
    </row>
    <row r="80" spans="1:15" ht="15.75" hidden="1" outlineLevel="1">
      <c r="A80" s="16"/>
      <c r="B80" s="16"/>
      <c r="C80" s="16"/>
      <c r="D80" s="14" t="s">
        <v>62</v>
      </c>
      <c r="E80" s="148">
        <f ca="1">NOW()</f>
        <v>39861.54147824074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2.75" hidden="1" outlineLevel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2.75" hidden="1" outlineLevel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2.75" collapsed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20.25" hidden="1" outlineLevel="1">
      <c r="A85" s="483" t="s">
        <v>69</v>
      </c>
      <c r="B85" s="483"/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58"/>
    </row>
    <row r="86" spans="1:15" ht="18.75" hidden="1" outlineLevel="1">
      <c r="A86" s="453" t="s">
        <v>53</v>
      </c>
      <c r="B86" s="453"/>
      <c r="C86" s="453"/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</row>
    <row r="87" spans="1:15" ht="18.75" hidden="1" outlineLevel="1">
      <c r="A87" s="453" t="s">
        <v>54</v>
      </c>
      <c r="B87" s="453"/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</row>
    <row r="88" spans="1:15" ht="15.75" hidden="1" outlineLevel="1">
      <c r="A88" s="16"/>
      <c r="B88" s="16"/>
      <c r="C88" s="16"/>
      <c r="D88" s="14"/>
      <c r="E88" s="14"/>
      <c r="F88" s="14"/>
      <c r="G88" s="14"/>
      <c r="H88" s="14"/>
      <c r="I88" s="14"/>
      <c r="J88" s="14"/>
      <c r="K88" s="14"/>
      <c r="L88" s="14"/>
      <c r="M88" s="16"/>
      <c r="N88" s="16"/>
      <c r="O88" s="16"/>
    </row>
    <row r="89" spans="1:15" ht="15.75" hidden="1" outlineLevel="1">
      <c r="A89" s="16"/>
      <c r="B89" s="16"/>
      <c r="C89" s="16"/>
      <c r="D89" s="427" t="s">
        <v>137</v>
      </c>
      <c r="E89" s="427"/>
      <c r="F89" s="427"/>
      <c r="G89" s="427"/>
      <c r="H89" s="427"/>
      <c r="I89" s="427"/>
      <c r="J89" s="427"/>
      <c r="K89" s="427"/>
      <c r="L89" s="427"/>
      <c r="M89" s="16"/>
      <c r="N89" s="16"/>
      <c r="O89" s="16"/>
    </row>
    <row r="90" spans="1:15" ht="15.75" hidden="1" outlineLevel="1">
      <c r="A90" s="16"/>
      <c r="B90" s="16"/>
      <c r="C90" s="16"/>
      <c r="D90" s="14"/>
      <c r="E90" s="14"/>
      <c r="F90" s="14"/>
      <c r="G90" s="14"/>
      <c r="H90" s="14"/>
      <c r="I90" s="14"/>
      <c r="J90" s="14"/>
      <c r="K90" s="14"/>
      <c r="L90" s="14"/>
      <c r="M90" s="16"/>
      <c r="N90" s="16"/>
      <c r="O90" s="16"/>
    </row>
    <row r="91" spans="1:15" ht="15.75" hidden="1" outlineLevel="1">
      <c r="A91" s="16"/>
      <c r="B91" s="16"/>
      <c r="C91" s="16"/>
      <c r="D91" s="427" t="s">
        <v>28</v>
      </c>
      <c r="E91" s="427"/>
      <c r="F91" s="427"/>
      <c r="G91" s="427"/>
      <c r="H91" s="427"/>
      <c r="I91" s="427"/>
      <c r="J91" s="427"/>
      <c r="K91" s="427"/>
      <c r="L91" s="427"/>
      <c r="M91" s="16"/>
      <c r="N91" s="16"/>
      <c r="O91" s="16"/>
    </row>
    <row r="92" spans="1:15" ht="12.75" hidden="1" outlineLevel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15.75" hidden="1" outlineLevel="1">
      <c r="A93" s="16"/>
      <c r="B93" s="16"/>
      <c r="C93" s="16"/>
      <c r="D93" s="16"/>
      <c r="E93" s="13" t="s">
        <v>22</v>
      </c>
      <c r="F93" s="46" t="s">
        <v>40</v>
      </c>
      <c r="G93" s="46" t="s">
        <v>41</v>
      </c>
      <c r="H93" s="46"/>
      <c r="I93" s="46"/>
      <c r="J93" s="46"/>
      <c r="K93" s="19"/>
      <c r="L93" s="19"/>
      <c r="M93" s="16"/>
      <c r="N93" s="16"/>
      <c r="O93" s="16"/>
    </row>
    <row r="94" spans="1:15" ht="18" customHeight="1" hidden="1" outlineLevel="1" thickBot="1">
      <c r="A94" s="16"/>
      <c r="B94" s="16"/>
      <c r="C94" s="16"/>
      <c r="D94" s="449" t="str">
        <f>M58</f>
        <v>Панков Максим</v>
      </c>
      <c r="E94" s="450"/>
      <c r="F94" s="272">
        <f>H94/86400</f>
        <v>0.00015173611111111111</v>
      </c>
      <c r="G94" s="281" t="s">
        <v>172</v>
      </c>
      <c r="H94" s="279">
        <v>13.11</v>
      </c>
      <c r="I94" s="280" t="e">
        <f>J94-H94</f>
        <v>#VALUE!</v>
      </c>
      <c r="J94" s="281" t="s">
        <v>172</v>
      </c>
      <c r="K94" s="451" t="s">
        <v>172</v>
      </c>
      <c r="L94" s="452"/>
      <c r="M94" s="444" t="str">
        <f>D95</f>
        <v>Лещенко Евгений</v>
      </c>
      <c r="N94" s="482"/>
      <c r="O94" s="16"/>
    </row>
    <row r="95" spans="1:15" ht="19.5" customHeight="1" hidden="1" outlineLevel="1" thickBot="1">
      <c r="A95" s="16"/>
      <c r="B95" s="16"/>
      <c r="C95" s="16"/>
      <c r="D95" s="449" t="str">
        <f>M62</f>
        <v>Лещенко Евгений</v>
      </c>
      <c r="E95" s="450"/>
      <c r="F95" s="303">
        <f>H95/86400</f>
        <v>0.00015335648148148148</v>
      </c>
      <c r="G95" s="278">
        <f>I95/86400</f>
        <v>0.00014409722222222222</v>
      </c>
      <c r="H95" s="279">
        <v>13.25</v>
      </c>
      <c r="I95" s="280">
        <f>J95-H95</f>
        <v>12.45</v>
      </c>
      <c r="J95" s="281">
        <v>25.7</v>
      </c>
      <c r="K95" s="451">
        <f>F95+G95</f>
        <v>0.0002974537037037037</v>
      </c>
      <c r="L95" s="452"/>
      <c r="M95" s="16"/>
      <c r="N95" s="16"/>
      <c r="O95" s="16"/>
    </row>
    <row r="96" spans="1:15" ht="12.75" hidden="1" outlineLevel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15.75" hidden="1" outlineLevel="1">
      <c r="A97" s="16"/>
      <c r="B97" s="16"/>
      <c r="C97" s="16"/>
      <c r="D97" s="16"/>
      <c r="E97" s="13" t="s">
        <v>23</v>
      </c>
      <c r="F97" s="19"/>
      <c r="G97" s="19"/>
      <c r="H97" s="19"/>
      <c r="I97" s="19"/>
      <c r="J97" s="19"/>
      <c r="K97" s="19"/>
      <c r="L97" s="19"/>
      <c r="M97" s="16"/>
      <c r="N97" s="16"/>
      <c r="O97" s="16"/>
    </row>
    <row r="98" spans="1:15" ht="17.25" customHeight="1" hidden="1" outlineLevel="1" thickBot="1">
      <c r="A98" s="16"/>
      <c r="B98" s="16"/>
      <c r="C98" s="16"/>
      <c r="D98" s="449" t="str">
        <f>M66</f>
        <v>Ченцов Илья</v>
      </c>
      <c r="E98" s="450"/>
      <c r="F98" s="284">
        <f>H98/86400</f>
        <v>0.00015185185185185185</v>
      </c>
      <c r="G98" s="285">
        <f>I98/86400</f>
        <v>0.00017037037037037037</v>
      </c>
      <c r="H98" s="279">
        <v>13.12</v>
      </c>
      <c r="I98" s="280">
        <f>J98-H98</f>
        <v>14.72</v>
      </c>
      <c r="J98" s="281">
        <v>27.84</v>
      </c>
      <c r="K98" s="451">
        <f>F98+G98</f>
        <v>0.0003222222222222222</v>
      </c>
      <c r="L98" s="452"/>
      <c r="M98" s="444" t="str">
        <f>D98</f>
        <v>Ченцов Илья</v>
      </c>
      <c r="N98" s="482"/>
      <c r="O98" s="16"/>
    </row>
    <row r="99" spans="1:15" ht="21.75" customHeight="1" hidden="1" outlineLevel="1" thickBot="1">
      <c r="A99" s="16"/>
      <c r="B99" s="16"/>
      <c r="C99" s="16"/>
      <c r="D99" s="444" t="str">
        <f>M70</f>
        <v>Шилов Александр</v>
      </c>
      <c r="E99" s="482"/>
      <c r="F99" s="277">
        <f>H99/86400</f>
        <v>0.00015694444444444444</v>
      </c>
      <c r="G99" s="278">
        <f>I99/86400</f>
        <v>0.00016689814814814814</v>
      </c>
      <c r="H99" s="279">
        <v>13.56</v>
      </c>
      <c r="I99" s="280">
        <f>J99-H99</f>
        <v>14.42</v>
      </c>
      <c r="J99" s="281">
        <v>27.98</v>
      </c>
      <c r="K99" s="451">
        <f>F99+G99</f>
        <v>0.0003238425925925926</v>
      </c>
      <c r="L99" s="452"/>
      <c r="M99" s="16"/>
      <c r="N99" s="16"/>
      <c r="O99" s="16"/>
    </row>
    <row r="100" spans="1:15" ht="12.75" hidden="1" outlineLevel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12.75" hidden="1" outlineLevel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ht="15.75" hidden="1" outlineLevel="1">
      <c r="A102" s="16"/>
      <c r="B102" s="16"/>
      <c r="C102" s="16"/>
      <c r="D102" s="14" t="s">
        <v>27</v>
      </c>
      <c r="E102" s="16"/>
      <c r="F102" s="454" t="s">
        <v>43</v>
      </c>
      <c r="G102" s="454"/>
      <c r="H102" s="454"/>
      <c r="I102" s="454"/>
      <c r="J102" s="454"/>
      <c r="K102" s="454"/>
      <c r="L102" s="454"/>
      <c r="M102" s="454"/>
      <c r="N102" s="454"/>
      <c r="O102" s="16"/>
    </row>
    <row r="103" spans="1:15" ht="15.75" hidden="1" outlineLevel="1">
      <c r="A103" s="16"/>
      <c r="B103" s="16"/>
      <c r="C103" s="16"/>
      <c r="D103" s="14"/>
      <c r="E103" s="16"/>
      <c r="F103" s="109"/>
      <c r="G103" s="109"/>
      <c r="H103" s="109"/>
      <c r="I103" s="109"/>
      <c r="J103" s="109"/>
      <c r="K103" s="109"/>
      <c r="L103" s="109"/>
      <c r="M103" s="109"/>
      <c r="N103" s="109"/>
      <c r="O103" s="16"/>
    </row>
    <row r="104" spans="1:15" ht="15.75" hidden="1" outlineLevel="1">
      <c r="A104" s="16"/>
      <c r="B104" s="16"/>
      <c r="C104" s="16"/>
      <c r="D104" s="14"/>
      <c r="E104" s="16"/>
      <c r="F104" s="110"/>
      <c r="G104" s="110"/>
      <c r="H104" s="110"/>
      <c r="I104" s="110"/>
      <c r="J104" s="110"/>
      <c r="K104" s="111"/>
      <c r="L104" s="111"/>
      <c r="M104" s="111"/>
      <c r="N104" s="16"/>
      <c r="O104" s="16"/>
    </row>
    <row r="105" spans="1:15" ht="15.75" hidden="1" outlineLevel="1">
      <c r="A105" s="16"/>
      <c r="B105" s="16"/>
      <c r="C105" s="16"/>
      <c r="D105" s="14" t="s">
        <v>16</v>
      </c>
      <c r="E105" s="16"/>
      <c r="F105" s="448" t="s">
        <v>66</v>
      </c>
      <c r="G105" s="448"/>
      <c r="H105" s="448"/>
      <c r="I105" s="448"/>
      <c r="J105" s="448"/>
      <c r="K105" s="448"/>
      <c r="L105" s="448"/>
      <c r="M105" s="448"/>
      <c r="N105" s="448"/>
      <c r="O105" s="16"/>
    </row>
    <row r="106" spans="1:15" ht="12.75" hidden="1" outlineLevel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15.75" hidden="1" outlineLevel="1">
      <c r="A107" s="16"/>
      <c r="B107" s="16"/>
      <c r="C107" s="16"/>
      <c r="D107" s="14" t="s">
        <v>62</v>
      </c>
      <c r="E107" s="148">
        <f ca="1">NOW()</f>
        <v>39861.54147824074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12.75" hidden="1" outlineLevel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ht="12.75" hidden="1" outlineLevel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ht="12.75" collapsed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ht="18" hidden="1" outlineLevel="1">
      <c r="A112" s="1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6"/>
    </row>
    <row r="113" spans="1:15" ht="15.75" customHeight="1" hidden="1" outlineLevel="1">
      <c r="A113" s="483" t="s">
        <v>177</v>
      </c>
      <c r="B113" s="483"/>
      <c r="C113" s="483"/>
      <c r="D113" s="483"/>
      <c r="E113" s="483"/>
      <c r="F113" s="483"/>
      <c r="G113" s="483"/>
      <c r="H113" s="483"/>
      <c r="I113" s="483"/>
      <c r="J113" s="483"/>
      <c r="K113" s="483"/>
      <c r="L113" s="483"/>
      <c r="M113" s="483"/>
      <c r="N113" s="483"/>
      <c r="O113" s="58"/>
    </row>
    <row r="114" spans="1:15" ht="18.75" hidden="1" outlineLevel="1">
      <c r="A114" s="453" t="s">
        <v>53</v>
      </c>
      <c r="B114" s="453"/>
      <c r="C114" s="453"/>
      <c r="D114" s="453"/>
      <c r="E114" s="453"/>
      <c r="F114" s="453"/>
      <c r="G114" s="453"/>
      <c r="H114" s="453"/>
      <c r="I114" s="453"/>
      <c r="J114" s="453"/>
      <c r="K114" s="453"/>
      <c r="L114" s="453"/>
      <c r="M114" s="453"/>
      <c r="N114" s="453"/>
      <c r="O114" s="453"/>
    </row>
    <row r="115" spans="1:15" ht="18.75" hidden="1" outlineLevel="1">
      <c r="A115" s="453" t="s">
        <v>54</v>
      </c>
      <c r="B115" s="453"/>
      <c r="C115" s="453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/>
    </row>
    <row r="116" spans="1:15" ht="18.75" hidden="1" outlineLevel="1">
      <c r="A116" s="59"/>
      <c r="B116" s="59"/>
      <c r="C116" s="59"/>
      <c r="D116" s="427" t="s">
        <v>137</v>
      </c>
      <c r="E116" s="427"/>
      <c r="F116" s="427"/>
      <c r="G116" s="427"/>
      <c r="H116" s="427"/>
      <c r="I116" s="427"/>
      <c r="J116" s="427"/>
      <c r="K116" s="427"/>
      <c r="L116" s="427"/>
      <c r="M116" s="59"/>
      <c r="N116" s="59"/>
      <c r="O116" s="59"/>
    </row>
    <row r="117" spans="1:15" ht="12.75" hidden="1" outlineLevel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ht="15.75" hidden="1" outlineLevel="1">
      <c r="A118" s="16"/>
      <c r="B118" s="16"/>
      <c r="C118" s="16"/>
      <c r="D118" s="16" t="s">
        <v>30</v>
      </c>
      <c r="E118" s="13"/>
      <c r="F118" s="46"/>
      <c r="G118" s="46"/>
      <c r="H118" s="46"/>
      <c r="I118" s="46"/>
      <c r="J118" s="46"/>
      <c r="K118" s="19"/>
      <c r="L118" s="19"/>
      <c r="M118" s="16"/>
      <c r="N118" s="16"/>
      <c r="O118" s="16"/>
    </row>
    <row r="119" spans="1:15" ht="21.75" customHeight="1" hidden="1" outlineLevel="1" thickBot="1">
      <c r="A119" s="16"/>
      <c r="B119" s="16"/>
      <c r="C119" s="16">
        <v>2</v>
      </c>
      <c r="D119" s="449" t="str">
        <f>M94</f>
        <v>Лещенко Евгений</v>
      </c>
      <c r="E119" s="450"/>
      <c r="F119" s="272">
        <f>H119/86400</f>
        <v>0.0001349537037037037</v>
      </c>
      <c r="G119" s="273">
        <f>I119/86400</f>
        <v>0.0001949074074074074</v>
      </c>
      <c r="H119" s="274">
        <v>11.66</v>
      </c>
      <c r="I119" s="275">
        <f>J119-H119</f>
        <v>16.84</v>
      </c>
      <c r="J119" s="276">
        <v>28.5</v>
      </c>
      <c r="K119" s="451">
        <f>F119+G119</f>
        <v>0.00032986111111111107</v>
      </c>
      <c r="L119" s="452"/>
      <c r="M119" s="444" t="str">
        <f>D120</f>
        <v>Ченцов Илья</v>
      </c>
      <c r="N119" s="482"/>
      <c r="O119" s="16"/>
    </row>
    <row r="120" spans="1:15" ht="21" customHeight="1" hidden="1" outlineLevel="1" thickBot="1">
      <c r="A120" s="16"/>
      <c r="B120" s="16"/>
      <c r="C120" s="16">
        <v>1</v>
      </c>
      <c r="D120" s="444" t="str">
        <f>M98</f>
        <v>Ченцов Илья</v>
      </c>
      <c r="E120" s="482"/>
      <c r="F120" s="277">
        <f>H120/86400</f>
        <v>0.00015486111111111112</v>
      </c>
      <c r="G120" s="278">
        <f>I120/86400</f>
        <v>0.00013703703703703702</v>
      </c>
      <c r="H120" s="279">
        <v>13.38</v>
      </c>
      <c r="I120" s="280">
        <f>J120-H120</f>
        <v>11.839999999999998</v>
      </c>
      <c r="J120" s="281">
        <v>25.22</v>
      </c>
      <c r="K120" s="451">
        <f>F120+G120</f>
        <v>0.0002918981481481481</v>
      </c>
      <c r="L120" s="452"/>
      <c r="M120" s="16"/>
      <c r="N120" s="16"/>
      <c r="O120" s="16"/>
    </row>
    <row r="121" spans="1:20" ht="12.75" hidden="1" outlineLevel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S121" s="18"/>
      <c r="T121" s="18"/>
    </row>
    <row r="122" spans="1:20" ht="15.75" hidden="1" outlineLevel="1">
      <c r="A122" s="16"/>
      <c r="B122" s="16"/>
      <c r="C122" s="16"/>
      <c r="D122" s="16" t="s">
        <v>71</v>
      </c>
      <c r="E122" s="13"/>
      <c r="F122" s="19"/>
      <c r="G122" s="19"/>
      <c r="H122" s="19"/>
      <c r="I122" s="19"/>
      <c r="J122" s="19"/>
      <c r="K122" s="19"/>
      <c r="L122" s="19"/>
      <c r="M122" s="16"/>
      <c r="N122" s="16"/>
      <c r="O122" s="16"/>
      <c r="S122" s="18"/>
      <c r="T122" s="18"/>
    </row>
    <row r="123" spans="1:20" ht="19.5" customHeight="1" hidden="1" outlineLevel="1" thickBot="1">
      <c r="A123" s="16"/>
      <c r="B123" s="16"/>
      <c r="C123" s="16">
        <v>4</v>
      </c>
      <c r="D123" s="424" t="str">
        <f>D94</f>
        <v>Панков Максим</v>
      </c>
      <c r="E123" s="425"/>
      <c r="F123" s="284">
        <f>H123/86400</f>
        <v>0.00013587962962962962</v>
      </c>
      <c r="G123" s="281" t="s">
        <v>172</v>
      </c>
      <c r="H123" s="279">
        <v>11.74</v>
      </c>
      <c r="I123" s="280" t="e">
        <f>J123-H123</f>
        <v>#VALUE!</v>
      </c>
      <c r="J123" s="281" t="s">
        <v>172</v>
      </c>
      <c r="K123" s="451" t="s">
        <v>172</v>
      </c>
      <c r="L123" s="452"/>
      <c r="M123" s="444" t="str">
        <f>D124</f>
        <v>Шилов Александр</v>
      </c>
      <c r="N123" s="482"/>
      <c r="O123" s="16"/>
      <c r="S123" s="18"/>
      <c r="T123" s="18"/>
    </row>
    <row r="124" spans="1:20" ht="21" customHeight="1" hidden="1" outlineLevel="1" thickBot="1">
      <c r="A124" s="16"/>
      <c r="B124" s="16"/>
      <c r="C124" s="16">
        <v>3</v>
      </c>
      <c r="D124" s="444" t="str">
        <f>D99</f>
        <v>Шилов Александр</v>
      </c>
      <c r="E124" s="482"/>
      <c r="F124" s="277">
        <f>H124/86400</f>
        <v>0.00013738425925925924</v>
      </c>
      <c r="G124" s="278">
        <f>I124/86400</f>
        <v>0.0001533564814814815</v>
      </c>
      <c r="H124" s="279">
        <v>11.87</v>
      </c>
      <c r="I124" s="280">
        <f>J124-H124</f>
        <v>13.250000000000002</v>
      </c>
      <c r="J124" s="281">
        <v>25.12</v>
      </c>
      <c r="K124" s="451">
        <f>F124+G124</f>
        <v>0.0002907407407407407</v>
      </c>
      <c r="L124" s="452"/>
      <c r="M124" s="16"/>
      <c r="N124" s="16"/>
      <c r="O124" s="16"/>
      <c r="S124" s="18"/>
      <c r="T124" s="18"/>
    </row>
    <row r="125" spans="1:20" ht="12.75" hidden="1" outlineLevel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S125" s="18"/>
      <c r="T125" s="18"/>
    </row>
    <row r="126" spans="1:20" ht="12.75" hidden="1" outlineLevel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S126" s="18"/>
      <c r="T126" s="18"/>
    </row>
    <row r="127" spans="1:20" ht="15.75" hidden="1" outlineLevel="1">
      <c r="A127" s="16"/>
      <c r="B127" s="16"/>
      <c r="C127" s="16"/>
      <c r="D127" s="14"/>
      <c r="E127" s="16"/>
      <c r="F127" s="454"/>
      <c r="G127" s="454"/>
      <c r="H127" s="454"/>
      <c r="I127" s="454"/>
      <c r="J127" s="454"/>
      <c r="K127" s="454"/>
      <c r="L127" s="454"/>
      <c r="M127" s="454"/>
      <c r="N127" s="16"/>
      <c r="O127" s="16"/>
      <c r="S127" s="18"/>
      <c r="T127" s="18"/>
    </row>
    <row r="128" spans="1:20" ht="15.75" hidden="1" outlineLevel="1">
      <c r="A128" s="16"/>
      <c r="B128" s="16"/>
      <c r="C128" s="16"/>
      <c r="D128" s="14" t="s">
        <v>27</v>
      </c>
      <c r="E128" s="16"/>
      <c r="F128" s="454" t="s">
        <v>43</v>
      </c>
      <c r="G128" s="454"/>
      <c r="H128" s="454"/>
      <c r="I128" s="454"/>
      <c r="J128" s="454"/>
      <c r="K128" s="454"/>
      <c r="L128" s="454"/>
      <c r="M128" s="454"/>
      <c r="N128" s="454"/>
      <c r="O128" s="16"/>
      <c r="S128" s="18"/>
      <c r="T128" s="18"/>
    </row>
    <row r="129" spans="1:20" ht="15.75" hidden="1" outlineLevel="1">
      <c r="A129" s="16"/>
      <c r="B129" s="16"/>
      <c r="C129" s="16"/>
      <c r="D129" s="14"/>
      <c r="E129" s="16"/>
      <c r="F129" s="109"/>
      <c r="G129" s="109"/>
      <c r="H129" s="109"/>
      <c r="I129" s="109"/>
      <c r="J129" s="109"/>
      <c r="K129" s="109"/>
      <c r="L129" s="109"/>
      <c r="M129" s="109"/>
      <c r="N129" s="109"/>
      <c r="O129" s="16"/>
      <c r="S129" s="18"/>
      <c r="T129" s="18"/>
    </row>
    <row r="130" spans="1:20" ht="15.75" hidden="1" outlineLevel="1">
      <c r="A130" s="16"/>
      <c r="B130" s="16"/>
      <c r="C130" s="16"/>
      <c r="D130" s="14"/>
      <c r="E130" s="16"/>
      <c r="F130" s="110"/>
      <c r="G130" s="110"/>
      <c r="H130" s="110"/>
      <c r="I130" s="110"/>
      <c r="J130" s="110"/>
      <c r="K130" s="111"/>
      <c r="L130" s="111"/>
      <c r="M130" s="111"/>
      <c r="N130" s="16"/>
      <c r="O130" s="16"/>
      <c r="S130" s="18"/>
      <c r="T130" s="18"/>
    </row>
    <row r="131" spans="1:20" ht="15.75" hidden="1" outlineLevel="1">
      <c r="A131" s="16"/>
      <c r="B131" s="16"/>
      <c r="C131" s="16"/>
      <c r="D131" s="14" t="s">
        <v>16</v>
      </c>
      <c r="E131" s="16"/>
      <c r="F131" s="448" t="s">
        <v>66</v>
      </c>
      <c r="G131" s="448"/>
      <c r="H131" s="448"/>
      <c r="I131" s="448"/>
      <c r="J131" s="448"/>
      <c r="K131" s="448"/>
      <c r="L131" s="448"/>
      <c r="M131" s="448"/>
      <c r="N131" s="448"/>
      <c r="O131" s="16"/>
      <c r="S131" s="18"/>
      <c r="T131" s="18"/>
    </row>
    <row r="132" spans="1:20" ht="12.75" hidden="1" outlineLevel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S132" s="18"/>
      <c r="T132" s="18"/>
    </row>
    <row r="133" spans="1:20" ht="15.75" hidden="1" outlineLevel="1">
      <c r="A133" s="16"/>
      <c r="B133" s="16"/>
      <c r="C133" s="16"/>
      <c r="D133" s="14" t="s">
        <v>62</v>
      </c>
      <c r="E133" s="148">
        <f ca="1">NOW()</f>
        <v>39861.54147824074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S133" s="18"/>
      <c r="T133" s="18"/>
    </row>
    <row r="134" spans="1:20" ht="15.75" hidden="1" outlineLevel="1">
      <c r="A134" s="16"/>
      <c r="B134" s="16"/>
      <c r="C134" s="16"/>
      <c r="D134" s="14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S134" s="18"/>
      <c r="T134" s="18"/>
    </row>
    <row r="135" spans="1:20" ht="12.75" hidden="1" outlineLevel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S135" s="18"/>
      <c r="T135" s="18"/>
    </row>
    <row r="136" spans="1:20" ht="12.75" collapsed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S136" s="18"/>
      <c r="T136" s="18"/>
    </row>
    <row r="137" spans="2:4" ht="15.75">
      <c r="B137" s="490"/>
      <c r="C137" s="490"/>
      <c r="D137" s="146"/>
    </row>
    <row r="139" ht="12.75" hidden="1" outlineLevel="1"/>
    <row r="140" spans="8:13" ht="12.75" hidden="1" outlineLevel="1">
      <c r="H140" s="282" t="s">
        <v>57</v>
      </c>
      <c r="I140" s="282" t="s">
        <v>58</v>
      </c>
      <c r="J140" s="282" t="s">
        <v>59</v>
      </c>
      <c r="K140" s="282" t="s">
        <v>57</v>
      </c>
      <c r="L140" t="s">
        <v>58</v>
      </c>
      <c r="M140" t="s">
        <v>59</v>
      </c>
    </row>
    <row r="141" spans="3:18" ht="19.5" customHeight="1" hidden="1" outlineLevel="1">
      <c r="C141" s="77">
        <v>35</v>
      </c>
      <c r="D141" s="192" t="s">
        <v>125</v>
      </c>
      <c r="E141" s="124" t="s">
        <v>86</v>
      </c>
      <c r="F141" s="193">
        <v>1994</v>
      </c>
      <c r="G141" s="193">
        <v>3</v>
      </c>
      <c r="H141" s="306">
        <v>11.4</v>
      </c>
      <c r="I141" s="306">
        <f aca="true" t="shared" si="4" ref="I141:I155">J141-H141</f>
        <v>15.83</v>
      </c>
      <c r="J141" s="306">
        <v>27.23</v>
      </c>
      <c r="K141" s="307">
        <f aca="true" t="shared" si="5" ref="K141:K152">H141/86400</f>
        <v>0.00013194444444444446</v>
      </c>
      <c r="L141" s="140">
        <f aca="true" t="shared" si="6" ref="L141:L152">I141/86400</f>
        <v>0.0001832175925925926</v>
      </c>
      <c r="M141" s="140">
        <f aca="true" t="shared" si="7" ref="M141:M152">K141+L141</f>
        <v>0.0003151620370370371</v>
      </c>
      <c r="N141" s="18"/>
      <c r="O141" s="18"/>
      <c r="P141" s="18"/>
      <c r="Q141" s="18"/>
      <c r="R141" s="42"/>
    </row>
    <row r="142" spans="3:18" ht="19.5" customHeight="1" hidden="1" outlineLevel="1">
      <c r="C142" s="77">
        <v>20</v>
      </c>
      <c r="D142" s="76" t="s">
        <v>133</v>
      </c>
      <c r="E142" s="191" t="s">
        <v>80</v>
      </c>
      <c r="F142" s="77">
        <v>1993</v>
      </c>
      <c r="G142" s="77">
        <v>3</v>
      </c>
      <c r="H142" s="306">
        <v>13.08</v>
      </c>
      <c r="I142" s="306">
        <f t="shared" si="4"/>
        <v>15.049999999999999</v>
      </c>
      <c r="J142" s="306">
        <v>28.13</v>
      </c>
      <c r="K142" s="307">
        <f t="shared" si="5"/>
        <v>0.0001513888888888889</v>
      </c>
      <c r="L142" s="140">
        <f t="shared" si="6"/>
        <v>0.0001741898148148148</v>
      </c>
      <c r="M142" s="140">
        <f t="shared" si="7"/>
        <v>0.0003255787037037037</v>
      </c>
      <c r="N142" s="18"/>
      <c r="O142" s="18"/>
      <c r="P142" s="18"/>
      <c r="Q142" s="18"/>
      <c r="R142" s="42"/>
    </row>
    <row r="143" spans="3:18" ht="19.5" customHeight="1" hidden="1" outlineLevel="1">
      <c r="C143" s="77">
        <v>22</v>
      </c>
      <c r="D143" s="76" t="s">
        <v>134</v>
      </c>
      <c r="E143" s="191" t="s">
        <v>80</v>
      </c>
      <c r="F143" s="77">
        <v>1994</v>
      </c>
      <c r="G143" s="77">
        <v>2</v>
      </c>
      <c r="H143" s="306">
        <v>13.68</v>
      </c>
      <c r="I143" s="306">
        <f t="shared" si="4"/>
        <v>14.61</v>
      </c>
      <c r="J143" s="306">
        <v>28.29</v>
      </c>
      <c r="K143" s="307">
        <f t="shared" si="5"/>
        <v>0.00015833333333333332</v>
      </c>
      <c r="L143" s="140">
        <f t="shared" si="6"/>
        <v>0.00016909722222222223</v>
      </c>
      <c r="M143" s="140">
        <f t="shared" si="7"/>
        <v>0.0003274305555555555</v>
      </c>
      <c r="N143" s="18"/>
      <c r="O143" s="18"/>
      <c r="P143" s="18"/>
      <c r="Q143" s="18"/>
      <c r="R143" s="42"/>
    </row>
    <row r="144" spans="3:18" ht="19.5" customHeight="1" hidden="1" outlineLevel="1">
      <c r="C144" s="77">
        <v>34</v>
      </c>
      <c r="D144" s="192" t="s">
        <v>131</v>
      </c>
      <c r="E144" s="124" t="s">
        <v>86</v>
      </c>
      <c r="F144" s="193">
        <v>1994</v>
      </c>
      <c r="G144" s="193" t="s">
        <v>132</v>
      </c>
      <c r="H144" s="306">
        <v>13.94</v>
      </c>
      <c r="I144" s="306">
        <f t="shared" si="4"/>
        <v>17.450000000000003</v>
      </c>
      <c r="J144" s="306">
        <v>31.39</v>
      </c>
      <c r="K144" s="307">
        <f t="shared" si="5"/>
        <v>0.0001613425925925926</v>
      </c>
      <c r="L144" s="140">
        <f t="shared" si="6"/>
        <v>0.00020196759259259262</v>
      </c>
      <c r="M144" s="140">
        <f t="shared" si="7"/>
        <v>0.0003633101851851852</v>
      </c>
      <c r="N144" s="18"/>
      <c r="O144" s="18"/>
      <c r="P144" s="18"/>
      <c r="Q144" s="18"/>
      <c r="R144" s="42"/>
    </row>
    <row r="145" spans="3:18" ht="19.5" customHeight="1" hidden="1" outlineLevel="1">
      <c r="C145" s="43">
        <v>83</v>
      </c>
      <c r="D145" s="24" t="s">
        <v>174</v>
      </c>
      <c r="E145" s="24" t="s">
        <v>104</v>
      </c>
      <c r="F145" s="26">
        <v>1993</v>
      </c>
      <c r="G145" s="306" t="s">
        <v>87</v>
      </c>
      <c r="H145" s="306">
        <v>16.2</v>
      </c>
      <c r="I145" s="306">
        <f t="shared" si="4"/>
        <v>18.360000000000003</v>
      </c>
      <c r="J145" s="306">
        <v>34.56</v>
      </c>
      <c r="K145" s="307">
        <f t="shared" si="5"/>
        <v>0.0001875</v>
      </c>
      <c r="L145" s="140">
        <f t="shared" si="6"/>
        <v>0.00021250000000000004</v>
      </c>
      <c r="M145" s="140">
        <f t="shared" si="7"/>
        <v>0.0004000000000000001</v>
      </c>
      <c r="N145" s="18"/>
      <c r="O145" s="18"/>
      <c r="P145" s="18"/>
      <c r="Q145" s="18"/>
      <c r="R145" s="42"/>
    </row>
    <row r="146" spans="3:18" ht="19.5" customHeight="1" hidden="1" outlineLevel="1">
      <c r="C146" s="77">
        <v>36</v>
      </c>
      <c r="D146" s="192" t="s">
        <v>122</v>
      </c>
      <c r="E146" s="124" t="s">
        <v>86</v>
      </c>
      <c r="F146" s="193">
        <v>1994</v>
      </c>
      <c r="G146" s="193">
        <v>3</v>
      </c>
      <c r="H146" s="306">
        <v>15.92</v>
      </c>
      <c r="I146" s="306">
        <f t="shared" si="4"/>
        <v>22.58</v>
      </c>
      <c r="J146" s="306">
        <v>38.5</v>
      </c>
      <c r="K146" s="307">
        <f t="shared" si="5"/>
        <v>0.00018425925925925926</v>
      </c>
      <c r="L146" s="140">
        <f t="shared" si="6"/>
        <v>0.0002613425925925926</v>
      </c>
      <c r="M146" s="140">
        <f t="shared" si="7"/>
        <v>0.00044560185185185187</v>
      </c>
      <c r="N146" s="18"/>
      <c r="O146" s="18"/>
      <c r="P146" s="18"/>
      <c r="Q146" s="18"/>
      <c r="R146" s="42"/>
    </row>
    <row r="147" spans="3:18" ht="19.5" customHeight="1" hidden="1" outlineLevel="1">
      <c r="C147" s="77">
        <v>67</v>
      </c>
      <c r="D147" s="192" t="s">
        <v>127</v>
      </c>
      <c r="E147" s="124" t="s">
        <v>104</v>
      </c>
      <c r="F147" s="193">
        <v>1993</v>
      </c>
      <c r="G147" s="193" t="s">
        <v>128</v>
      </c>
      <c r="H147" s="306">
        <v>16.86</v>
      </c>
      <c r="I147" s="306">
        <f t="shared" si="4"/>
        <v>22.75</v>
      </c>
      <c r="J147" s="306">
        <v>39.61</v>
      </c>
      <c r="K147" s="307">
        <f t="shared" si="5"/>
        <v>0.00019513888888888887</v>
      </c>
      <c r="L147" s="140">
        <f t="shared" si="6"/>
        <v>0.00026331018518518516</v>
      </c>
      <c r="M147" s="140">
        <f t="shared" si="7"/>
        <v>0.000458449074074074</v>
      </c>
      <c r="N147" s="18"/>
      <c r="O147" s="18"/>
      <c r="P147" s="18"/>
      <c r="Q147" s="18"/>
      <c r="R147" s="42"/>
    </row>
    <row r="148" spans="3:18" ht="19.5" customHeight="1" hidden="1" outlineLevel="1">
      <c r="C148" s="77">
        <v>13</v>
      </c>
      <c r="D148" s="76" t="s">
        <v>120</v>
      </c>
      <c r="E148" s="191" t="s">
        <v>80</v>
      </c>
      <c r="F148" s="77">
        <v>1994</v>
      </c>
      <c r="G148" s="77" t="s">
        <v>121</v>
      </c>
      <c r="H148" s="306">
        <v>16.99</v>
      </c>
      <c r="I148" s="306">
        <f t="shared" si="4"/>
        <v>22.8</v>
      </c>
      <c r="J148" s="306">
        <v>39.79</v>
      </c>
      <c r="K148" s="307">
        <f t="shared" si="5"/>
        <v>0.0001966435185185185</v>
      </c>
      <c r="L148" s="140">
        <f t="shared" si="6"/>
        <v>0.0002638888888888889</v>
      </c>
      <c r="M148" s="140">
        <f t="shared" si="7"/>
        <v>0.00046053240740740744</v>
      </c>
      <c r="N148" s="18"/>
      <c r="O148" s="18"/>
      <c r="P148" s="18"/>
      <c r="Q148" s="18"/>
      <c r="R148" s="42"/>
    </row>
    <row r="149" spans="3:18" ht="19.5" customHeight="1" hidden="1" outlineLevel="1">
      <c r="C149" s="77">
        <v>8</v>
      </c>
      <c r="D149" s="76" t="s">
        <v>117</v>
      </c>
      <c r="E149" s="191" t="s">
        <v>80</v>
      </c>
      <c r="F149" s="77">
        <v>1993</v>
      </c>
      <c r="G149" s="77" t="s">
        <v>118</v>
      </c>
      <c r="H149" s="306">
        <v>18.03</v>
      </c>
      <c r="I149" s="306">
        <f t="shared" si="4"/>
        <v>28.509999999999998</v>
      </c>
      <c r="J149" s="306">
        <v>46.54</v>
      </c>
      <c r="K149" s="307">
        <f t="shared" si="5"/>
        <v>0.00020868055555555557</v>
      </c>
      <c r="L149" s="140">
        <f t="shared" si="6"/>
        <v>0.0003299768518518518</v>
      </c>
      <c r="M149" s="140">
        <f t="shared" si="7"/>
        <v>0.0005386574074074074</v>
      </c>
      <c r="N149" s="18"/>
      <c r="O149" s="18"/>
      <c r="P149" s="18"/>
      <c r="Q149" s="18"/>
      <c r="R149" s="42"/>
    </row>
    <row r="150" spans="3:18" ht="19.5" customHeight="1" hidden="1" outlineLevel="1">
      <c r="C150" s="77">
        <v>33</v>
      </c>
      <c r="D150" s="192" t="s">
        <v>126</v>
      </c>
      <c r="E150" s="124" t="s">
        <v>86</v>
      </c>
      <c r="F150" s="193">
        <v>1993</v>
      </c>
      <c r="G150" s="193" t="s">
        <v>87</v>
      </c>
      <c r="H150" s="306">
        <v>21.61</v>
      </c>
      <c r="I150" s="306">
        <f t="shared" si="4"/>
        <v>28.630000000000003</v>
      </c>
      <c r="J150" s="306">
        <v>50.24</v>
      </c>
      <c r="K150" s="307">
        <f t="shared" si="5"/>
        <v>0.00025011574074074075</v>
      </c>
      <c r="L150" s="140">
        <f t="shared" si="6"/>
        <v>0.0003313657407407408</v>
      </c>
      <c r="M150" s="140">
        <f t="shared" si="7"/>
        <v>0.0005814814814814815</v>
      </c>
      <c r="N150" s="18"/>
      <c r="O150" s="18"/>
      <c r="P150" s="18"/>
      <c r="Q150" s="18"/>
      <c r="R150" s="42"/>
    </row>
    <row r="151" spans="3:18" ht="19.5" customHeight="1" hidden="1" outlineLevel="1">
      <c r="C151" s="77">
        <v>5</v>
      </c>
      <c r="D151" s="76" t="s">
        <v>119</v>
      </c>
      <c r="E151" s="191" t="s">
        <v>80</v>
      </c>
      <c r="F151" s="77">
        <v>1994</v>
      </c>
      <c r="G151" s="77" t="s">
        <v>118</v>
      </c>
      <c r="H151" s="306">
        <v>22.11</v>
      </c>
      <c r="I151" s="306">
        <f t="shared" si="4"/>
        <v>28.29</v>
      </c>
      <c r="J151" s="306">
        <v>50.4</v>
      </c>
      <c r="K151" s="307">
        <f t="shared" si="5"/>
        <v>0.00025590277777777775</v>
      </c>
      <c r="L151" s="140">
        <f t="shared" si="6"/>
        <v>0.0003274305555555555</v>
      </c>
      <c r="M151" s="140">
        <f t="shared" si="7"/>
        <v>0.0005833333333333333</v>
      </c>
      <c r="N151" s="18"/>
      <c r="O151" s="18"/>
      <c r="P151" s="18"/>
      <c r="Q151" s="18"/>
      <c r="R151" s="42"/>
    </row>
    <row r="152" spans="3:18" ht="19.5" customHeight="1" hidden="1" outlineLevel="1">
      <c r="C152" s="77">
        <v>37</v>
      </c>
      <c r="D152" s="192" t="s">
        <v>129</v>
      </c>
      <c r="E152" s="124" t="s">
        <v>86</v>
      </c>
      <c r="F152" s="193">
        <v>1994</v>
      </c>
      <c r="G152" s="193" t="s">
        <v>87</v>
      </c>
      <c r="H152" s="306">
        <v>21.04</v>
      </c>
      <c r="I152" s="306">
        <f t="shared" si="4"/>
        <v>30.270000000000003</v>
      </c>
      <c r="J152" s="306">
        <v>51.31</v>
      </c>
      <c r="K152" s="307">
        <f t="shared" si="5"/>
        <v>0.0002435185185185185</v>
      </c>
      <c r="L152" s="140">
        <f t="shared" si="6"/>
        <v>0.00035034722222222227</v>
      </c>
      <c r="M152" s="140">
        <f t="shared" si="7"/>
        <v>0.0005938657407407407</v>
      </c>
      <c r="N152" s="18"/>
      <c r="O152" s="18"/>
      <c r="P152" s="18"/>
      <c r="Q152" s="18"/>
      <c r="R152" s="42"/>
    </row>
    <row r="153" spans="3:18" ht="19.5" customHeight="1" hidden="1" outlineLevel="1">
      <c r="C153" s="77">
        <v>19</v>
      </c>
      <c r="D153" s="76" t="s">
        <v>123</v>
      </c>
      <c r="E153" s="191" t="s">
        <v>80</v>
      </c>
      <c r="F153" s="77">
        <v>1993</v>
      </c>
      <c r="G153" s="77" t="s">
        <v>124</v>
      </c>
      <c r="H153" s="306" t="s">
        <v>173</v>
      </c>
      <c r="I153" s="306" t="e">
        <f t="shared" si="4"/>
        <v>#VALUE!</v>
      </c>
      <c r="J153" s="306"/>
      <c r="K153" s="306" t="s">
        <v>173</v>
      </c>
      <c r="L153" s="26" t="s">
        <v>173</v>
      </c>
      <c r="M153" s="26" t="s">
        <v>173</v>
      </c>
      <c r="N153" s="18"/>
      <c r="O153" s="18"/>
      <c r="P153" s="18"/>
      <c r="Q153" s="18"/>
      <c r="R153" s="42"/>
    </row>
    <row r="154" spans="3:18" ht="19.5" customHeight="1" hidden="1" outlineLevel="1">
      <c r="C154" s="77">
        <v>38</v>
      </c>
      <c r="D154" s="192" t="s">
        <v>135</v>
      </c>
      <c r="E154" s="124" t="s">
        <v>86</v>
      </c>
      <c r="F154" s="193">
        <v>1994</v>
      </c>
      <c r="G154" s="193" t="s">
        <v>87</v>
      </c>
      <c r="H154" s="306" t="s">
        <v>173</v>
      </c>
      <c r="I154" s="306" t="e">
        <f t="shared" si="4"/>
        <v>#VALUE!</v>
      </c>
      <c r="J154" s="306"/>
      <c r="K154" s="306" t="s">
        <v>173</v>
      </c>
      <c r="L154" s="26" t="s">
        <v>173</v>
      </c>
      <c r="M154" s="26" t="s">
        <v>173</v>
      </c>
      <c r="N154" s="18"/>
      <c r="O154" s="18"/>
      <c r="P154" s="18"/>
      <c r="Q154" s="18"/>
      <c r="R154" s="42"/>
    </row>
    <row r="155" spans="3:18" ht="19.5" customHeight="1" hidden="1" outlineLevel="1">
      <c r="C155" s="77">
        <v>57</v>
      </c>
      <c r="D155" s="192" t="s">
        <v>130</v>
      </c>
      <c r="E155" s="124" t="s">
        <v>83</v>
      </c>
      <c r="F155" s="193">
        <v>1993</v>
      </c>
      <c r="G155" s="193" t="s">
        <v>84</v>
      </c>
      <c r="H155" s="306">
        <v>12.73</v>
      </c>
      <c r="I155" s="306" t="e">
        <f t="shared" si="4"/>
        <v>#VALUE!</v>
      </c>
      <c r="J155" s="306" t="s">
        <v>172</v>
      </c>
      <c r="K155" s="307">
        <f>H155/86400</f>
        <v>0.00014733796296296297</v>
      </c>
      <c r="L155" s="26" t="s">
        <v>172</v>
      </c>
      <c r="M155" s="26" t="s">
        <v>172</v>
      </c>
      <c r="N155" s="18"/>
      <c r="O155" s="18"/>
      <c r="P155" s="18"/>
      <c r="Q155" s="18"/>
      <c r="R155" s="42"/>
    </row>
    <row r="156" spans="3:18" ht="19.5" customHeight="1" hidden="1" outlineLevel="1">
      <c r="C156" s="43"/>
      <c r="D156" s="24"/>
      <c r="E156" s="29"/>
      <c r="F156" s="26"/>
      <c r="G156" s="306"/>
      <c r="H156" s="306"/>
      <c r="I156" s="306"/>
      <c r="J156" s="306"/>
      <c r="K156" s="307">
        <f>H156/86400</f>
        <v>0</v>
      </c>
      <c r="L156" s="140">
        <f>I156/86400</f>
        <v>0</v>
      </c>
      <c r="M156" s="140">
        <f>K156+L156</f>
        <v>0</v>
      </c>
      <c r="N156" s="18"/>
      <c r="O156" s="18"/>
      <c r="P156" s="18"/>
      <c r="Q156" s="18"/>
      <c r="R156" s="42"/>
    </row>
    <row r="157" ht="12.75" hidden="1" outlineLevel="1"/>
    <row r="158" ht="12.75" collapsed="1"/>
  </sheetData>
  <sheetProtection/>
  <mergeCells count="86">
    <mergeCell ref="B137:C137"/>
    <mergeCell ref="B43:C43"/>
    <mergeCell ref="A85:N85"/>
    <mergeCell ref="F127:M127"/>
    <mergeCell ref="F128:N128"/>
    <mergeCell ref="F131:N131"/>
    <mergeCell ref="D116:L116"/>
    <mergeCell ref="A51:O51"/>
    <mergeCell ref="D62:E62"/>
    <mergeCell ref="D63:E63"/>
    <mergeCell ref="C6:U6"/>
    <mergeCell ref="B7:U7"/>
    <mergeCell ref="B8:U8"/>
    <mergeCell ref="A16:A23"/>
    <mergeCell ref="A14:A15"/>
    <mergeCell ref="P14:P15"/>
    <mergeCell ref="Q14:Q15"/>
    <mergeCell ref="R14:R15"/>
    <mergeCell ref="P9:R9"/>
    <mergeCell ref="C11:S11"/>
    <mergeCell ref="N14:N15"/>
    <mergeCell ref="O14:O15"/>
    <mergeCell ref="F14:F15"/>
    <mergeCell ref="A9:E9"/>
    <mergeCell ref="A13:D13"/>
    <mergeCell ref="B14:B15"/>
    <mergeCell ref="C14:C15"/>
    <mergeCell ref="D14:D15"/>
    <mergeCell ref="E14:E15"/>
    <mergeCell ref="F54:H54"/>
    <mergeCell ref="D55:L55"/>
    <mergeCell ref="G14:G15"/>
    <mergeCell ref="K14:M14"/>
    <mergeCell ref="D71:E71"/>
    <mergeCell ref="D89:L89"/>
    <mergeCell ref="K94:L94"/>
    <mergeCell ref="F38:N38"/>
    <mergeCell ref="F41:N41"/>
    <mergeCell ref="D58:E58"/>
    <mergeCell ref="D59:E59"/>
    <mergeCell ref="M58:N58"/>
    <mergeCell ref="A50:N50"/>
    <mergeCell ref="A52:O52"/>
    <mergeCell ref="K70:L70"/>
    <mergeCell ref="D66:E66"/>
    <mergeCell ref="D67:E67"/>
    <mergeCell ref="D70:E70"/>
    <mergeCell ref="K67:L67"/>
    <mergeCell ref="D95:E95"/>
    <mergeCell ref="D120:E120"/>
    <mergeCell ref="D119:E119"/>
    <mergeCell ref="K119:L119"/>
    <mergeCell ref="K99:L99"/>
    <mergeCell ref="A114:O114"/>
    <mergeCell ref="D99:E99"/>
    <mergeCell ref="A113:N113"/>
    <mergeCell ref="K120:L120"/>
    <mergeCell ref="D98:E98"/>
    <mergeCell ref="K63:L63"/>
    <mergeCell ref="M62:N62"/>
    <mergeCell ref="K58:L58"/>
    <mergeCell ref="K62:L62"/>
    <mergeCell ref="K59:L59"/>
    <mergeCell ref="M66:N66"/>
    <mergeCell ref="K71:L71"/>
    <mergeCell ref="M70:N70"/>
    <mergeCell ref="K95:L95"/>
    <mergeCell ref="M94:N94"/>
    <mergeCell ref="D91:L91"/>
    <mergeCell ref="A87:O87"/>
    <mergeCell ref="A86:O86"/>
    <mergeCell ref="D94:E94"/>
    <mergeCell ref="K66:L66"/>
    <mergeCell ref="K124:L124"/>
    <mergeCell ref="M119:N119"/>
    <mergeCell ref="M123:N123"/>
    <mergeCell ref="A115:O115"/>
    <mergeCell ref="D123:E123"/>
    <mergeCell ref="K123:L123"/>
    <mergeCell ref="D124:E124"/>
    <mergeCell ref="F75:N75"/>
    <mergeCell ref="F78:N78"/>
    <mergeCell ref="F102:N102"/>
    <mergeCell ref="F105:N105"/>
    <mergeCell ref="M98:N98"/>
    <mergeCell ref="K98:L98"/>
  </mergeCells>
  <printOptions/>
  <pageMargins left="0.2" right="0.2" top="0.17" bottom="0.16" header="0.17" footer="0.5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1"/>
  <sheetViews>
    <sheetView workbookViewId="0" topLeftCell="A1">
      <selection activeCell="S26" sqref="S26"/>
    </sheetView>
  </sheetViews>
  <sheetFormatPr defaultColWidth="9.00390625" defaultRowHeight="12.75" outlineLevelRow="1" outlineLevelCol="2"/>
  <cols>
    <col min="2" max="2" width="8.25390625" style="0" customWidth="1"/>
    <col min="3" max="3" width="7.75390625" style="0" customWidth="1"/>
    <col min="4" max="4" width="24.25390625" style="0" customWidth="1"/>
    <col min="5" max="5" width="17.125" style="0" customWidth="1"/>
    <col min="6" max="7" width="9.125" style="0" customWidth="1" outlineLevel="1"/>
    <col min="8" max="10" width="9.125" style="0" hidden="1" customWidth="1" outlineLevel="2"/>
    <col min="11" max="11" width="15.375" style="0" bestFit="1" customWidth="1" collapsed="1"/>
    <col min="12" max="12" width="10.375" style="0" customWidth="1"/>
    <col min="13" max="13" width="10.125" style="0" bestFit="1" customWidth="1"/>
    <col min="14" max="14" width="11.625" style="0" hidden="1" customWidth="1"/>
    <col min="15" max="15" width="11.375" style="0" customWidth="1"/>
    <col min="16" max="16" width="10.125" style="0" bestFit="1" customWidth="1"/>
    <col min="18" max="18" width="11.25390625" style="60" customWidth="1"/>
  </cols>
  <sheetData>
    <row r="1" ht="12.75"/>
    <row r="2" ht="12.75">
      <c r="S2" s="3"/>
    </row>
    <row r="3" ht="12.75">
      <c r="S3" s="3"/>
    </row>
    <row r="4" ht="12.75">
      <c r="S4" s="3"/>
    </row>
    <row r="5" ht="12.75">
      <c r="S5" s="3"/>
    </row>
    <row r="6" spans="2:19" ht="23.25" outlineLevel="1">
      <c r="B6" s="421" t="s">
        <v>0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3"/>
    </row>
    <row r="7" spans="2:19" ht="20.25" outlineLevel="1">
      <c r="B7" s="414" t="s">
        <v>53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3"/>
    </row>
    <row r="8" spans="2:19" ht="20.25" outlineLevel="1">
      <c r="B8" s="414" t="s">
        <v>54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3"/>
    </row>
    <row r="9" spans="1:19" ht="18.75" outlineLevel="1">
      <c r="A9" s="416" t="s">
        <v>60</v>
      </c>
      <c r="B9" s="416"/>
      <c r="C9" s="416"/>
      <c r="D9" s="416"/>
      <c r="E9" s="416"/>
      <c r="F9" s="3"/>
      <c r="G9" s="4"/>
      <c r="H9" s="4"/>
      <c r="I9" s="4"/>
      <c r="J9" s="4"/>
      <c r="K9" s="4"/>
      <c r="L9" s="4"/>
      <c r="M9" s="4"/>
      <c r="N9" s="4"/>
      <c r="O9" s="4"/>
      <c r="P9" s="415" t="s">
        <v>55</v>
      </c>
      <c r="Q9" s="415"/>
      <c r="R9" s="415"/>
      <c r="S9" s="3"/>
    </row>
    <row r="10" ht="12.75" outlineLevel="1">
      <c r="S10" s="3"/>
    </row>
    <row r="11" spans="2:19" ht="18.75" outlineLevel="1">
      <c r="B11" s="423" t="s">
        <v>184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3"/>
    </row>
    <row r="12" spans="3:19" ht="18.75" outlineLevel="1">
      <c r="C12" s="3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Q12" s="3"/>
      <c r="R12" s="61"/>
      <c r="S12" s="3"/>
    </row>
    <row r="13" spans="1:19" ht="19.5" outlineLevel="1" thickBot="1">
      <c r="A13" s="474" t="s">
        <v>18</v>
      </c>
      <c r="B13" s="474"/>
      <c r="C13" s="474"/>
      <c r="D13" s="474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61"/>
      <c r="S13" s="3"/>
    </row>
    <row r="14" spans="1:19" ht="15.75" outlineLevel="1">
      <c r="A14" s="499"/>
      <c r="B14" s="497" t="s">
        <v>1</v>
      </c>
      <c r="C14" s="468" t="s">
        <v>17</v>
      </c>
      <c r="D14" s="460" t="s">
        <v>2</v>
      </c>
      <c r="E14" s="460" t="s">
        <v>3</v>
      </c>
      <c r="F14" s="460" t="s">
        <v>4</v>
      </c>
      <c r="G14" s="460" t="s">
        <v>5</v>
      </c>
      <c r="H14" s="139"/>
      <c r="I14" s="139"/>
      <c r="J14" s="139"/>
      <c r="K14" s="457" t="s">
        <v>7</v>
      </c>
      <c r="L14" s="458"/>
      <c r="M14" s="459"/>
      <c r="N14" s="460" t="s">
        <v>37</v>
      </c>
      <c r="O14" s="460" t="s">
        <v>9</v>
      </c>
      <c r="P14" s="460" t="s">
        <v>10</v>
      </c>
      <c r="Q14" s="470" t="s">
        <v>11</v>
      </c>
      <c r="R14" s="488" t="s">
        <v>14</v>
      </c>
      <c r="S14" s="3"/>
    </row>
    <row r="15" spans="1:19" ht="16.5" outlineLevel="1" thickBot="1">
      <c r="A15" s="500"/>
      <c r="B15" s="498"/>
      <c r="C15" s="469"/>
      <c r="D15" s="461"/>
      <c r="E15" s="461"/>
      <c r="F15" s="461"/>
      <c r="G15" s="461"/>
      <c r="H15" s="116"/>
      <c r="I15" s="116"/>
      <c r="J15" s="116"/>
      <c r="K15" s="117" t="s">
        <v>12</v>
      </c>
      <c r="L15" s="117" t="s">
        <v>13</v>
      </c>
      <c r="M15" s="117" t="s">
        <v>6</v>
      </c>
      <c r="N15" s="461"/>
      <c r="O15" s="461"/>
      <c r="P15" s="495"/>
      <c r="Q15" s="471"/>
      <c r="R15" s="489"/>
      <c r="S15" s="3"/>
    </row>
    <row r="16" spans="1:19" ht="15.75" customHeight="1" outlineLevel="1">
      <c r="A16" s="478" t="s">
        <v>48</v>
      </c>
      <c r="B16" s="149">
        <v>1</v>
      </c>
      <c r="C16" s="77">
        <v>56</v>
      </c>
      <c r="D16" s="192" t="s">
        <v>146</v>
      </c>
      <c r="E16" s="124" t="s">
        <v>83</v>
      </c>
      <c r="F16" s="193">
        <v>1994</v>
      </c>
      <c r="G16" s="193" t="s">
        <v>84</v>
      </c>
      <c r="H16" s="26">
        <v>25.26</v>
      </c>
      <c r="I16" s="26">
        <f aca="true" t="shared" si="0" ref="I16:I23">J16-H16</f>
        <v>33.94</v>
      </c>
      <c r="J16" s="26">
        <v>59.2</v>
      </c>
      <c r="K16" s="140">
        <f aca="true" t="shared" si="1" ref="K16:L20">H16/86400</f>
        <v>0.00029236111111111113</v>
      </c>
      <c r="L16" s="140">
        <f t="shared" si="1"/>
        <v>0.00039282407407407403</v>
      </c>
      <c r="M16" s="140">
        <f>K16+L16</f>
        <v>0.0006851851851851852</v>
      </c>
      <c r="N16" s="150"/>
      <c r="O16" s="360">
        <f>K76</f>
        <v>0.000587037037037037</v>
      </c>
      <c r="P16" s="367">
        <f>K101</f>
        <v>0.0005561342592592593</v>
      </c>
      <c r="Q16" s="74"/>
      <c r="R16" s="151" t="s">
        <v>187</v>
      </c>
      <c r="S16" s="3"/>
    </row>
    <row r="17" spans="1:19" ht="15" customHeight="1" outlineLevel="1">
      <c r="A17" s="479"/>
      <c r="B17" s="94">
        <v>2</v>
      </c>
      <c r="C17" s="77">
        <v>62</v>
      </c>
      <c r="D17" s="192" t="s">
        <v>140</v>
      </c>
      <c r="E17" s="124" t="s">
        <v>104</v>
      </c>
      <c r="F17" s="193">
        <v>1994</v>
      </c>
      <c r="G17" s="193" t="s">
        <v>84</v>
      </c>
      <c r="H17" s="26">
        <v>32.85</v>
      </c>
      <c r="I17" s="26">
        <f t="shared" si="0"/>
        <v>28.36</v>
      </c>
      <c r="J17" s="26">
        <v>61.21</v>
      </c>
      <c r="K17" s="140">
        <f t="shared" si="1"/>
        <v>0.00038020833333333336</v>
      </c>
      <c r="L17" s="140">
        <f t="shared" si="1"/>
        <v>0.00032824074074074076</v>
      </c>
      <c r="M17" s="140">
        <f>K17+L17</f>
        <v>0.0007084490740740741</v>
      </c>
      <c r="N17" s="78"/>
      <c r="O17" s="365">
        <f>K81</f>
        <v>0.0006928240740740741</v>
      </c>
      <c r="P17" s="367">
        <f>K102</f>
        <v>0.0006305555555555555</v>
      </c>
      <c r="Q17" s="81"/>
      <c r="R17" s="127" t="s">
        <v>187</v>
      </c>
      <c r="S17" s="3"/>
    </row>
    <row r="18" spans="1:19" ht="15" customHeight="1" outlineLevel="1">
      <c r="A18" s="479"/>
      <c r="B18" s="149">
        <v>3</v>
      </c>
      <c r="C18" s="155">
        <v>61</v>
      </c>
      <c r="D18" s="208" t="s">
        <v>139</v>
      </c>
      <c r="E18" s="209" t="s">
        <v>104</v>
      </c>
      <c r="F18" s="210">
        <v>1995</v>
      </c>
      <c r="G18" s="210" t="s">
        <v>128</v>
      </c>
      <c r="H18" s="207">
        <v>28.86</v>
      </c>
      <c r="I18" s="207">
        <f t="shared" si="0"/>
        <v>32.8</v>
      </c>
      <c r="J18" s="207">
        <v>61.66</v>
      </c>
      <c r="K18" s="211">
        <f t="shared" si="1"/>
        <v>0.00033402777777777776</v>
      </c>
      <c r="L18" s="211">
        <f t="shared" si="1"/>
        <v>0.0003796296296296296</v>
      </c>
      <c r="M18" s="211">
        <f>K18+L18</f>
        <v>0.0007136574074074074</v>
      </c>
      <c r="N18" s="78"/>
      <c r="O18" s="365" t="str">
        <f>K77</f>
        <v>срыв</v>
      </c>
      <c r="P18" s="367">
        <f>K105</f>
        <v>0.0005699074074074074</v>
      </c>
      <c r="Q18" s="81"/>
      <c r="R18" s="127" t="s">
        <v>188</v>
      </c>
      <c r="S18" s="3"/>
    </row>
    <row r="19" spans="1:19" ht="15" customHeight="1" outlineLevel="1" thickBot="1">
      <c r="A19" s="480"/>
      <c r="B19" s="95">
        <v>4</v>
      </c>
      <c r="C19" s="88">
        <v>49</v>
      </c>
      <c r="D19" s="200" t="s">
        <v>141</v>
      </c>
      <c r="E19" s="122" t="s">
        <v>86</v>
      </c>
      <c r="F19" s="201">
        <v>1996</v>
      </c>
      <c r="G19" s="201" t="s">
        <v>132</v>
      </c>
      <c r="H19" s="199">
        <v>26.36</v>
      </c>
      <c r="I19" s="199">
        <f t="shared" si="0"/>
        <v>34.06</v>
      </c>
      <c r="J19" s="199">
        <v>60.42</v>
      </c>
      <c r="K19" s="262">
        <f t="shared" si="1"/>
        <v>0.0003050925925925926</v>
      </c>
      <c r="L19" s="262">
        <f t="shared" si="1"/>
        <v>0.00039421296296296296</v>
      </c>
      <c r="M19" s="262">
        <f>K19+L19</f>
        <v>0.0006993055555555556</v>
      </c>
      <c r="N19" s="89"/>
      <c r="O19" s="366">
        <f>K80</f>
        <v>0.0007033564814814816</v>
      </c>
      <c r="P19" s="368">
        <f>K106</f>
        <v>0.0006131944444444444</v>
      </c>
      <c r="Q19" s="81"/>
      <c r="R19" s="127" t="s">
        <v>188</v>
      </c>
      <c r="S19" s="3"/>
    </row>
    <row r="20" spans="1:19" ht="15" customHeight="1" outlineLevel="1">
      <c r="A20" s="259"/>
      <c r="B20" s="149">
        <v>5</v>
      </c>
      <c r="C20" s="71">
        <v>7</v>
      </c>
      <c r="D20" s="70" t="s">
        <v>143</v>
      </c>
      <c r="E20" s="202" t="s">
        <v>80</v>
      </c>
      <c r="F20" s="71">
        <v>1994</v>
      </c>
      <c r="G20" s="71" t="s">
        <v>118</v>
      </c>
      <c r="H20" s="260">
        <v>30.08</v>
      </c>
      <c r="I20" s="260">
        <f t="shared" si="0"/>
        <v>41.75</v>
      </c>
      <c r="J20" s="260">
        <v>71.83</v>
      </c>
      <c r="K20" s="261">
        <f t="shared" si="1"/>
        <v>0.0003481481481481481</v>
      </c>
      <c r="L20" s="261">
        <f t="shared" si="1"/>
        <v>0.0004832175925925926</v>
      </c>
      <c r="M20" s="261">
        <f>K20+L20</f>
        <v>0.0008313657407407407</v>
      </c>
      <c r="N20" s="152"/>
      <c r="O20" s="73"/>
      <c r="P20" s="73"/>
      <c r="Q20" s="84"/>
      <c r="R20" s="127" t="s">
        <v>189</v>
      </c>
      <c r="S20" s="3"/>
    </row>
    <row r="21" spans="1:19" ht="15" customHeight="1" outlineLevel="1">
      <c r="A21" s="258"/>
      <c r="B21" s="94">
        <v>6</v>
      </c>
      <c r="C21" s="77">
        <v>2</v>
      </c>
      <c r="D21" s="76" t="s">
        <v>142</v>
      </c>
      <c r="E21" s="191" t="s">
        <v>80</v>
      </c>
      <c r="F21" s="77">
        <v>1996</v>
      </c>
      <c r="G21" s="77" t="s">
        <v>121</v>
      </c>
      <c r="H21" s="26">
        <v>28.32</v>
      </c>
      <c r="I21" s="26" t="e">
        <f t="shared" si="0"/>
        <v>#VALUE!</v>
      </c>
      <c r="J21" s="26" t="s">
        <v>172</v>
      </c>
      <c r="K21" s="140">
        <f>H21/86400</f>
        <v>0.0003277777777777778</v>
      </c>
      <c r="L21" s="369" t="s">
        <v>172</v>
      </c>
      <c r="M21" s="369" t="s">
        <v>172</v>
      </c>
      <c r="N21" s="153"/>
      <c r="O21" s="80"/>
      <c r="P21" s="80"/>
      <c r="Q21" s="84"/>
      <c r="R21" s="127"/>
      <c r="S21" s="3"/>
    </row>
    <row r="22" spans="1:19" ht="15" customHeight="1" outlineLevel="1">
      <c r="A22" s="258"/>
      <c r="B22" s="105">
        <v>7</v>
      </c>
      <c r="C22" s="77">
        <v>71</v>
      </c>
      <c r="D22" s="192" t="s">
        <v>144</v>
      </c>
      <c r="E22" s="124" t="s">
        <v>90</v>
      </c>
      <c r="F22" s="193">
        <v>1995</v>
      </c>
      <c r="G22" s="193" t="s">
        <v>128</v>
      </c>
      <c r="H22" s="26" t="s">
        <v>172</v>
      </c>
      <c r="I22" s="26" t="e">
        <f t="shared" si="0"/>
        <v>#VALUE!</v>
      </c>
      <c r="J22" s="26"/>
      <c r="K22" s="369" t="s">
        <v>172</v>
      </c>
      <c r="L22" s="369"/>
      <c r="M22" s="369" t="s">
        <v>172</v>
      </c>
      <c r="N22" s="153"/>
      <c r="O22" s="86"/>
      <c r="P22" s="80"/>
      <c r="Q22" s="84"/>
      <c r="R22" s="127"/>
      <c r="S22" s="3"/>
    </row>
    <row r="23" spans="1:19" ht="15" customHeight="1" outlineLevel="1">
      <c r="A23" s="258"/>
      <c r="B23" s="106">
        <v>8</v>
      </c>
      <c r="C23" s="77">
        <v>6</v>
      </c>
      <c r="D23" s="76" t="s">
        <v>145</v>
      </c>
      <c r="E23" s="191" t="s">
        <v>80</v>
      </c>
      <c r="F23" s="77">
        <v>1995</v>
      </c>
      <c r="G23" s="77" t="s">
        <v>124</v>
      </c>
      <c r="H23" s="26">
        <v>30.7</v>
      </c>
      <c r="I23" s="26" t="e">
        <f t="shared" si="0"/>
        <v>#VALUE!</v>
      </c>
      <c r="J23" s="26" t="s">
        <v>172</v>
      </c>
      <c r="K23" s="140">
        <f>H23/86400</f>
        <v>0.0003553240740740741</v>
      </c>
      <c r="L23" s="26" t="s">
        <v>172</v>
      </c>
      <c r="M23" s="26" t="s">
        <v>172</v>
      </c>
      <c r="N23" s="153"/>
      <c r="O23" s="80"/>
      <c r="P23" s="86"/>
      <c r="Q23" s="84"/>
      <c r="R23" s="127"/>
      <c r="S23" s="3"/>
    </row>
    <row r="24" spans="1:19" ht="15" customHeight="1" outlineLevel="1">
      <c r="A24" s="15"/>
      <c r="B24" s="14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71"/>
      <c r="O24" s="101"/>
      <c r="P24" s="101"/>
      <c r="Q24" s="103"/>
      <c r="R24" s="372"/>
      <c r="S24" s="3"/>
    </row>
    <row r="25" spans="1:19" ht="15" customHeight="1" outlineLevel="1">
      <c r="A25" s="15"/>
      <c r="B25" s="97"/>
      <c r="C25" s="100"/>
      <c r="D25" s="99"/>
      <c r="E25" s="359"/>
      <c r="F25" s="100"/>
      <c r="G25" s="100"/>
      <c r="H25" s="100"/>
      <c r="I25" s="100"/>
      <c r="J25" s="100"/>
      <c r="K25" s="101"/>
      <c r="L25" s="101"/>
      <c r="M25" s="101"/>
      <c r="N25" s="101"/>
      <c r="O25" s="101"/>
      <c r="P25" s="101"/>
      <c r="Q25" s="103"/>
      <c r="R25" s="101"/>
      <c r="S25" s="3"/>
    </row>
    <row r="26" spans="1:19" ht="15" customHeight="1" outlineLevel="1">
      <c r="A26" s="15"/>
      <c r="B26" s="145"/>
      <c r="C26" s="100"/>
      <c r="D26" s="99"/>
      <c r="E26" s="359"/>
      <c r="F26" s="100"/>
      <c r="G26" s="100"/>
      <c r="H26" s="100"/>
      <c r="I26" s="100"/>
      <c r="J26" s="100"/>
      <c r="K26" s="101"/>
      <c r="L26" s="101"/>
      <c r="M26" s="101"/>
      <c r="N26" s="101"/>
      <c r="O26" s="101"/>
      <c r="P26" s="101"/>
      <c r="Q26" s="103"/>
      <c r="R26" s="101"/>
      <c r="S26" s="3"/>
    </row>
    <row r="27" spans="1:19" ht="15" customHeight="1" outlineLevel="1">
      <c r="A27" s="15"/>
      <c r="B27" s="97"/>
      <c r="C27" s="100"/>
      <c r="D27" s="99"/>
      <c r="E27" s="359"/>
      <c r="F27" s="100"/>
      <c r="G27" s="100"/>
      <c r="H27" s="100"/>
      <c r="I27" s="100"/>
      <c r="J27" s="100"/>
      <c r="K27" s="101"/>
      <c r="L27" s="101"/>
      <c r="M27" s="101"/>
      <c r="N27" s="101"/>
      <c r="O27" s="101"/>
      <c r="P27" s="101"/>
      <c r="Q27" s="103"/>
      <c r="R27" s="101"/>
      <c r="S27" s="3"/>
    </row>
    <row r="28" spans="1:19" ht="15.75" outlineLevel="1">
      <c r="A28" s="15"/>
      <c r="B28" s="373"/>
      <c r="C28" s="100"/>
      <c r="D28" s="99"/>
      <c r="E28" s="359"/>
      <c r="F28" s="100"/>
      <c r="G28" s="100"/>
      <c r="H28" s="100"/>
      <c r="I28" s="100"/>
      <c r="J28" s="100"/>
      <c r="K28" s="101"/>
      <c r="L28" s="101"/>
      <c r="M28" s="101"/>
      <c r="N28" s="101"/>
      <c r="O28" s="101"/>
      <c r="P28" s="101"/>
      <c r="Q28" s="103"/>
      <c r="R28" s="101"/>
      <c r="S28" s="3"/>
    </row>
    <row r="29" spans="3:19" ht="15.75" outlineLevel="1">
      <c r="C29" s="10"/>
      <c r="D29" s="11"/>
      <c r="E29" s="11"/>
      <c r="F29" s="12"/>
      <c r="G29" s="12"/>
      <c r="H29" s="12"/>
      <c r="I29" s="12"/>
      <c r="J29" s="12"/>
      <c r="K29" s="9"/>
      <c r="L29" s="9"/>
      <c r="M29" s="9"/>
      <c r="N29" s="9"/>
      <c r="O29" s="9"/>
      <c r="P29" s="9"/>
      <c r="Q29" s="10"/>
      <c r="R29" s="10"/>
      <c r="S29" s="3"/>
    </row>
    <row r="30" spans="3:19" ht="15.75" outlineLevel="1">
      <c r="C30" s="10"/>
      <c r="D30" s="11"/>
      <c r="E30" s="11"/>
      <c r="F30" s="12"/>
      <c r="G30" s="12"/>
      <c r="H30" s="12"/>
      <c r="I30" s="12"/>
      <c r="J30" s="12"/>
      <c r="K30" s="9"/>
      <c r="L30" s="9"/>
      <c r="M30" s="9"/>
      <c r="N30" s="9"/>
      <c r="O30" s="9"/>
      <c r="P30" s="9"/>
      <c r="Q30" s="10"/>
      <c r="R30" s="10"/>
      <c r="S30" s="3"/>
    </row>
    <row r="31" spans="2:19" ht="15.75" customHeight="1" outlineLevel="1">
      <c r="B31" s="496" t="s">
        <v>49</v>
      </c>
      <c r="C31" s="496"/>
      <c r="D31" s="496"/>
      <c r="E31" s="496"/>
      <c r="F31" s="496"/>
      <c r="G31" s="496"/>
      <c r="H31" s="496"/>
      <c r="I31" s="496"/>
      <c r="J31" s="496"/>
      <c r="K31" s="496"/>
      <c r="L31" s="9"/>
      <c r="M31" s="9"/>
      <c r="N31" s="9"/>
      <c r="O31" s="9"/>
      <c r="P31" s="9"/>
      <c r="Q31" s="10"/>
      <c r="R31" s="10"/>
      <c r="S31" s="3"/>
    </row>
    <row r="32" spans="2:19" ht="15.75" outlineLevel="1">
      <c r="B32" s="14"/>
      <c r="C32" s="145"/>
      <c r="D32" s="32"/>
      <c r="E32" s="32"/>
      <c r="F32" s="31"/>
      <c r="G32" s="31"/>
      <c r="H32" s="31"/>
      <c r="I32" s="31"/>
      <c r="J32" s="31"/>
      <c r="K32" s="157"/>
      <c r="L32" s="9"/>
      <c r="M32" s="9"/>
      <c r="N32" s="9"/>
      <c r="O32" s="9"/>
      <c r="P32" s="9"/>
      <c r="Q32" s="10"/>
      <c r="R32" s="10"/>
      <c r="S32" s="3"/>
    </row>
    <row r="33" spans="2:19" ht="15.75" customHeight="1" outlineLevel="1">
      <c r="B33" s="490" t="s">
        <v>42</v>
      </c>
      <c r="C33" s="490"/>
      <c r="D33" s="490"/>
      <c r="E33" s="490"/>
      <c r="F33" s="490"/>
      <c r="G33" s="490"/>
      <c r="H33" s="490"/>
      <c r="I33" s="490"/>
      <c r="J33" s="490"/>
      <c r="K33" s="490"/>
      <c r="L33" s="9"/>
      <c r="M33" s="9"/>
      <c r="N33" s="9"/>
      <c r="O33" s="9"/>
      <c r="P33" s="9"/>
      <c r="Q33" s="10"/>
      <c r="R33" s="10"/>
      <c r="S33" s="3"/>
    </row>
    <row r="34" spans="2:19" ht="15.75" customHeight="1" outlineLevel="1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9"/>
      <c r="M34" s="9"/>
      <c r="N34" s="9"/>
      <c r="O34" s="9"/>
      <c r="P34" s="9"/>
      <c r="Q34" s="10"/>
      <c r="R34" s="10"/>
      <c r="S34" s="3"/>
    </row>
    <row r="35" spans="2:19" ht="15.75" customHeight="1" outlineLevel="1">
      <c r="B35" s="490" t="s">
        <v>62</v>
      </c>
      <c r="C35" s="490"/>
      <c r="D35" s="158">
        <f ca="1">NOW()</f>
        <v>39861.54147824074</v>
      </c>
      <c r="E35" s="147"/>
      <c r="F35" s="147"/>
      <c r="G35" s="147"/>
      <c r="H35" s="147"/>
      <c r="I35" s="147"/>
      <c r="J35" s="147"/>
      <c r="K35" s="147"/>
      <c r="L35" s="9"/>
      <c r="M35" s="9"/>
      <c r="N35" s="9"/>
      <c r="O35" s="9"/>
      <c r="P35" s="9"/>
      <c r="Q35" s="10"/>
      <c r="R35" s="10"/>
      <c r="S35" s="3"/>
    </row>
    <row r="36" spans="3:19" ht="15.75" outlineLevel="1">
      <c r="C36" s="10"/>
      <c r="D36" s="11"/>
      <c r="E36" s="11"/>
      <c r="F36" s="12"/>
      <c r="G36" s="12"/>
      <c r="H36" s="12"/>
      <c r="I36" s="12"/>
      <c r="J36" s="12"/>
      <c r="K36" s="9"/>
      <c r="L36" s="9"/>
      <c r="M36" s="9"/>
      <c r="N36" s="9"/>
      <c r="O36" s="9"/>
      <c r="P36" s="9"/>
      <c r="Q36" s="10"/>
      <c r="R36" s="10"/>
      <c r="S36" s="3"/>
    </row>
    <row r="37" spans="1:19" ht="15" customHeight="1">
      <c r="A37" s="16"/>
      <c r="C37" s="10"/>
      <c r="D37" s="427"/>
      <c r="E37" s="427"/>
      <c r="F37" s="427"/>
      <c r="G37" s="427"/>
      <c r="H37" s="427"/>
      <c r="I37" s="427"/>
      <c r="J37" s="427"/>
      <c r="K37" s="427"/>
      <c r="L37" s="427"/>
      <c r="O37" s="9"/>
      <c r="P37" s="9"/>
      <c r="Q37" s="10"/>
      <c r="R37" s="10"/>
      <c r="S37" s="3"/>
    </row>
    <row r="38" spans="1:19" ht="20.25" hidden="1" outlineLevel="1">
      <c r="A38" s="16"/>
      <c r="C38" s="483" t="s">
        <v>70</v>
      </c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P38" s="9"/>
      <c r="Q38" s="10"/>
      <c r="R38" s="10"/>
      <c r="S38" s="3"/>
    </row>
    <row r="39" spans="1:19" ht="18.75" hidden="1" outlineLevel="1">
      <c r="A39" s="453" t="s">
        <v>53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9"/>
      <c r="Q39" s="10"/>
      <c r="R39" s="10"/>
      <c r="S39" s="3"/>
    </row>
    <row r="40" spans="1:19" ht="18.75" hidden="1" outlineLevel="1">
      <c r="A40" s="16"/>
      <c r="C40" s="453" t="s">
        <v>54</v>
      </c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32"/>
      <c r="P40" s="9"/>
      <c r="Q40" s="10"/>
      <c r="R40" s="10"/>
      <c r="S40" s="3"/>
    </row>
    <row r="41" spans="1:19" ht="15.75" hidden="1" outlineLevel="1">
      <c r="A41" s="16"/>
      <c r="C41" s="427" t="s">
        <v>138</v>
      </c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P41" s="9"/>
      <c r="Q41" s="10"/>
      <c r="R41" s="10"/>
      <c r="S41" s="3"/>
    </row>
    <row r="42" spans="1:19" ht="15.75" hidden="1" outlineLevel="1">
      <c r="A42" s="16"/>
      <c r="C42" s="10"/>
      <c r="D42" s="427"/>
      <c r="E42" s="427"/>
      <c r="F42" s="427"/>
      <c r="G42" s="427"/>
      <c r="H42" s="427"/>
      <c r="I42" s="427"/>
      <c r="J42" s="427"/>
      <c r="K42" s="427"/>
      <c r="L42" s="427"/>
      <c r="O42" s="9"/>
      <c r="P42" s="9"/>
      <c r="Q42" s="10"/>
      <c r="R42" s="10"/>
      <c r="S42" s="3"/>
    </row>
    <row r="43" spans="1:19" ht="12.75" hidden="1" outlineLevel="1">
      <c r="A43" s="16"/>
      <c r="C43" s="10"/>
      <c r="D43" s="16" t="s">
        <v>21</v>
      </c>
      <c r="O43" s="9"/>
      <c r="P43" s="9"/>
      <c r="Q43" s="10"/>
      <c r="R43" s="10"/>
      <c r="S43" s="3"/>
    </row>
    <row r="44" spans="1:19" ht="15.75" hidden="1" outlineLevel="1">
      <c r="A44" s="16"/>
      <c r="C44" s="10"/>
      <c r="E44" s="13" t="s">
        <v>33</v>
      </c>
      <c r="F44" s="46" t="s">
        <v>40</v>
      </c>
      <c r="G44" s="46" t="s">
        <v>41</v>
      </c>
      <c r="H44" s="46"/>
      <c r="I44" s="46"/>
      <c r="J44" s="46"/>
      <c r="O44" s="9"/>
      <c r="P44" s="9"/>
      <c r="Q44" s="10"/>
      <c r="R44" s="10"/>
      <c r="S44" s="3"/>
    </row>
    <row r="45" spans="1:19" ht="19.5" customHeight="1" hidden="1" outlineLevel="1" thickBot="1">
      <c r="A45" s="16"/>
      <c r="C45" s="10"/>
      <c r="D45" s="493" t="str">
        <f>D16</f>
        <v>Чайка Дарья</v>
      </c>
      <c r="E45" s="494"/>
      <c r="F45" s="174">
        <f>H45/86400</f>
        <v>0</v>
      </c>
      <c r="G45" s="175">
        <f>I45/86400</f>
        <v>0</v>
      </c>
      <c r="H45" s="184"/>
      <c r="I45" s="183">
        <f>J45-H45</f>
        <v>0</v>
      </c>
      <c r="J45" s="256"/>
      <c r="K45" s="451">
        <f>F45+G45</f>
        <v>0</v>
      </c>
      <c r="L45" s="452"/>
      <c r="M45" s="493" t="s">
        <v>146</v>
      </c>
      <c r="N45" s="494"/>
      <c r="O45" s="115"/>
      <c r="P45" s="9"/>
      <c r="Q45" s="10"/>
      <c r="R45" s="10"/>
      <c r="S45" s="3"/>
    </row>
    <row r="46" spans="1:18" ht="21" customHeight="1" hidden="1" outlineLevel="1" thickBot="1">
      <c r="A46" s="16"/>
      <c r="C46" s="10"/>
      <c r="D46" s="444" t="str">
        <f>D23</f>
        <v>Егорова Даша</v>
      </c>
      <c r="E46" s="445"/>
      <c r="F46" s="178">
        <f>H46/86400</f>
        <v>0</v>
      </c>
      <c r="G46" s="179">
        <f>I46/86400</f>
        <v>0</v>
      </c>
      <c r="H46" s="184"/>
      <c r="I46" s="183">
        <f>J46-H46</f>
        <v>0</v>
      </c>
      <c r="J46" s="256"/>
      <c r="K46" s="451">
        <f>F46+G46</f>
        <v>0</v>
      </c>
      <c r="L46" s="452"/>
      <c r="O46" s="9"/>
      <c r="P46" s="9"/>
      <c r="Q46" s="10"/>
      <c r="R46" s="10"/>
    </row>
    <row r="47" spans="1:18" ht="12.75" hidden="1" outlineLevel="1">
      <c r="A47" s="16"/>
      <c r="C47" s="10"/>
      <c r="D47" s="16"/>
      <c r="E47" s="16"/>
      <c r="O47" s="9"/>
      <c r="P47" s="9"/>
      <c r="Q47" s="10"/>
      <c r="R47" s="10"/>
    </row>
    <row r="48" spans="1:18" ht="15.75" hidden="1" outlineLevel="1">
      <c r="A48" s="16"/>
      <c r="C48" s="10"/>
      <c r="D48" s="16"/>
      <c r="E48" s="13" t="s">
        <v>34</v>
      </c>
      <c r="F48" s="15"/>
      <c r="G48" s="15"/>
      <c r="H48" s="15"/>
      <c r="I48" s="15"/>
      <c r="J48" s="15"/>
      <c r="O48" s="9"/>
      <c r="P48" s="9"/>
      <c r="Q48" s="10"/>
      <c r="R48" s="10"/>
    </row>
    <row r="49" spans="1:20" ht="20.25" customHeight="1" hidden="1" outlineLevel="1" thickBot="1">
      <c r="A49" s="16"/>
      <c r="C49" s="10"/>
      <c r="D49" s="493" t="str">
        <f>D18</f>
        <v>Жевтун Елизавета  </v>
      </c>
      <c r="E49" s="494"/>
      <c r="F49" s="174">
        <f>H49/86400</f>
        <v>0</v>
      </c>
      <c r="G49" s="175">
        <f>I49/86400</f>
        <v>0</v>
      </c>
      <c r="H49" s="184"/>
      <c r="I49" s="183">
        <f>J49-H49</f>
        <v>0</v>
      </c>
      <c r="J49" s="256"/>
      <c r="K49" s="451">
        <f>F49+G49</f>
        <v>0</v>
      </c>
      <c r="L49" s="452"/>
      <c r="M49" s="493" t="s">
        <v>139</v>
      </c>
      <c r="N49" s="494"/>
      <c r="O49" s="115"/>
      <c r="P49" s="9"/>
      <c r="Q49" s="10"/>
      <c r="R49" s="10"/>
      <c r="S49" s="32"/>
      <c r="T49" s="32"/>
    </row>
    <row r="50" spans="1:20" ht="21" customHeight="1" hidden="1" outlineLevel="1" thickBot="1">
      <c r="A50" s="16"/>
      <c r="C50" s="10"/>
      <c r="D50" s="444" t="str">
        <f>D20</f>
        <v>Егорова Полина</v>
      </c>
      <c r="E50" s="445"/>
      <c r="F50" s="178">
        <f>H50/86400</f>
        <v>0</v>
      </c>
      <c r="G50" s="179">
        <f>I50/86400</f>
        <v>0</v>
      </c>
      <c r="H50" s="184"/>
      <c r="I50" s="183">
        <f>J50-H50</f>
        <v>0</v>
      </c>
      <c r="J50" s="256"/>
      <c r="K50" s="451">
        <f>F50+G50</f>
        <v>0</v>
      </c>
      <c r="L50" s="452"/>
      <c r="O50" s="9"/>
      <c r="P50" s="9"/>
      <c r="Q50" s="10"/>
      <c r="R50" s="10"/>
      <c r="S50" s="32"/>
      <c r="T50" s="32"/>
    </row>
    <row r="51" spans="1:18" ht="12.75" hidden="1" outlineLevel="1">
      <c r="A51" s="16"/>
      <c r="C51" s="10"/>
      <c r="O51" s="9"/>
      <c r="P51" s="9"/>
      <c r="Q51" s="10"/>
      <c r="R51" s="10"/>
    </row>
    <row r="52" spans="1:18" ht="15.75" hidden="1" outlineLevel="1">
      <c r="A52" s="16"/>
      <c r="C52" s="10"/>
      <c r="D52" s="15"/>
      <c r="E52" s="13" t="s">
        <v>35</v>
      </c>
      <c r="F52" s="15"/>
      <c r="G52" s="15"/>
      <c r="H52" s="15"/>
      <c r="I52" s="15"/>
      <c r="J52" s="15"/>
      <c r="O52" s="9"/>
      <c r="P52" s="9"/>
      <c r="Q52" s="10"/>
      <c r="R52" s="10"/>
    </row>
    <row r="53" spans="1:18" ht="18.75" customHeight="1" hidden="1" outlineLevel="1" thickBot="1">
      <c r="A53" s="16"/>
      <c r="C53" s="10"/>
      <c r="D53" s="493" t="str">
        <f>D19</f>
        <v>Шкрябина Ирина</v>
      </c>
      <c r="E53" s="494"/>
      <c r="F53" s="174">
        <f>H53/86400</f>
        <v>0</v>
      </c>
      <c r="G53" s="175">
        <f>I53/86400</f>
        <v>0</v>
      </c>
      <c r="H53" s="184"/>
      <c r="I53" s="183">
        <f>J53-H53</f>
        <v>0</v>
      </c>
      <c r="J53" s="256"/>
      <c r="K53" s="451">
        <f>F53+G53</f>
        <v>0</v>
      </c>
      <c r="L53" s="452"/>
      <c r="M53" s="424" t="s">
        <v>141</v>
      </c>
      <c r="N53" s="425"/>
      <c r="O53" s="115"/>
      <c r="P53" s="9"/>
      <c r="Q53" s="10"/>
      <c r="R53" s="10"/>
    </row>
    <row r="54" spans="1:18" ht="21.75" customHeight="1" hidden="1" outlineLevel="1" thickBot="1">
      <c r="A54" s="16"/>
      <c r="C54" s="10"/>
      <c r="D54" s="444" t="str">
        <f>D22</f>
        <v>Прохорова Вероника</v>
      </c>
      <c r="E54" s="445"/>
      <c r="F54" s="178">
        <f>H54/86400</f>
        <v>0</v>
      </c>
      <c r="G54" s="179">
        <f>I54/86400</f>
        <v>0</v>
      </c>
      <c r="H54" s="184"/>
      <c r="I54" s="183">
        <f>J54-H54</f>
        <v>0</v>
      </c>
      <c r="J54" s="256"/>
      <c r="K54" s="451">
        <f>F54+G54</f>
        <v>0</v>
      </c>
      <c r="L54" s="452"/>
      <c r="O54" s="9"/>
      <c r="P54" s="9"/>
      <c r="Q54" s="10"/>
      <c r="R54" s="10"/>
    </row>
    <row r="55" spans="1:18" ht="12.75" hidden="1" outlineLevel="1">
      <c r="A55" s="16"/>
      <c r="C55" s="10"/>
      <c r="D55" s="16"/>
      <c r="E55" s="16"/>
      <c r="O55" s="9"/>
      <c r="P55" s="9"/>
      <c r="Q55" s="10"/>
      <c r="R55" s="10"/>
    </row>
    <row r="56" spans="1:18" ht="15.75" hidden="1" outlineLevel="1">
      <c r="A56" s="16"/>
      <c r="C56" s="10"/>
      <c r="D56" s="16"/>
      <c r="E56" s="13" t="s">
        <v>36</v>
      </c>
      <c r="O56" s="9"/>
      <c r="P56" s="9"/>
      <c r="Q56" s="10"/>
      <c r="R56" s="10"/>
    </row>
    <row r="57" spans="1:18" ht="18" customHeight="1" hidden="1" outlineLevel="1" thickBot="1">
      <c r="A57" s="16"/>
      <c r="C57" s="10"/>
      <c r="D57" s="493" t="str">
        <f>D17</f>
        <v>Тыванюк Марина    </v>
      </c>
      <c r="E57" s="494"/>
      <c r="F57" s="174">
        <f>H57/86400</f>
        <v>0</v>
      </c>
      <c r="G57" s="175">
        <f>I57/86400</f>
        <v>0</v>
      </c>
      <c r="H57" s="184"/>
      <c r="I57" s="183">
        <f>J57-H57</f>
        <v>0</v>
      </c>
      <c r="J57" s="256"/>
      <c r="K57" s="451">
        <f>F57+G57</f>
        <v>0</v>
      </c>
      <c r="L57" s="452"/>
      <c r="M57" s="424" t="s">
        <v>140</v>
      </c>
      <c r="N57" s="425"/>
      <c r="O57" s="115"/>
      <c r="P57" s="9"/>
      <c r="Q57" s="10"/>
      <c r="R57" s="10"/>
    </row>
    <row r="58" spans="1:18" ht="21.75" customHeight="1" hidden="1" outlineLevel="1" thickBot="1">
      <c r="A58" s="16"/>
      <c r="C58" s="3"/>
      <c r="D58" s="444" t="str">
        <f>D21</f>
        <v>Аргутина Вера</v>
      </c>
      <c r="E58" s="445"/>
      <c r="F58" s="178">
        <f>H58/86400</f>
        <v>0</v>
      </c>
      <c r="G58" s="179">
        <f>I58/86400</f>
        <v>0</v>
      </c>
      <c r="H58" s="184"/>
      <c r="I58" s="183">
        <f>J58-H58</f>
        <v>0</v>
      </c>
      <c r="J58" s="256"/>
      <c r="K58" s="451">
        <f>F58+G58</f>
        <v>0</v>
      </c>
      <c r="L58" s="452"/>
      <c r="O58" s="3"/>
      <c r="P58" s="3"/>
      <c r="Q58" s="3"/>
      <c r="R58" s="61"/>
    </row>
    <row r="59" spans="1:18" ht="21.75" customHeight="1" hidden="1" outlineLevel="1">
      <c r="A59" s="16"/>
      <c r="C59" s="3"/>
      <c r="D59" s="22"/>
      <c r="E59" s="22"/>
      <c r="F59" s="23"/>
      <c r="G59" s="23"/>
      <c r="H59" s="23"/>
      <c r="I59" s="23"/>
      <c r="J59" s="23"/>
      <c r="O59" s="3"/>
      <c r="P59" s="3"/>
      <c r="Q59" s="3"/>
      <c r="R59" s="61"/>
    </row>
    <row r="60" spans="1:18" ht="21.75" customHeight="1" hidden="1" outlineLevel="1">
      <c r="A60" s="16"/>
      <c r="C60" s="3"/>
      <c r="D60" s="22"/>
      <c r="E60" s="22"/>
      <c r="F60" s="23"/>
      <c r="G60" s="23"/>
      <c r="H60" s="23"/>
      <c r="I60" s="23"/>
      <c r="J60" s="23"/>
      <c r="O60" s="3"/>
      <c r="P60" s="3"/>
      <c r="Q60" s="3"/>
      <c r="R60" s="61"/>
    </row>
    <row r="61" spans="1:18" ht="15.75" hidden="1" outlineLevel="1">
      <c r="A61" s="16"/>
      <c r="C61" s="3"/>
      <c r="D61" s="14" t="s">
        <v>27</v>
      </c>
      <c r="E61" s="166" t="s">
        <v>51</v>
      </c>
      <c r="F61" s="454" t="s">
        <v>43</v>
      </c>
      <c r="G61" s="454"/>
      <c r="H61" s="454"/>
      <c r="I61" s="454"/>
      <c r="J61" s="454"/>
      <c r="K61" s="454"/>
      <c r="L61" s="454"/>
      <c r="M61" s="454"/>
      <c r="N61" s="454"/>
      <c r="O61" s="454"/>
      <c r="P61" s="3"/>
      <c r="Q61" s="3"/>
      <c r="R61" s="61"/>
    </row>
    <row r="62" spans="1:18" ht="15.75" hidden="1" outlineLevel="1">
      <c r="A62" s="16"/>
      <c r="C62" s="3"/>
      <c r="D62" s="159"/>
      <c r="E62" s="110"/>
      <c r="F62" s="110"/>
      <c r="G62" s="110"/>
      <c r="H62" s="110"/>
      <c r="I62" s="110"/>
      <c r="J62" s="110"/>
      <c r="K62" s="111"/>
      <c r="L62" s="111"/>
      <c r="M62" s="111"/>
      <c r="N62" s="3"/>
      <c r="O62" s="3"/>
      <c r="P62" s="3"/>
      <c r="Q62" s="3"/>
      <c r="R62" s="61"/>
    </row>
    <row r="63" spans="1:18" ht="15.75" hidden="1" outlineLevel="1">
      <c r="A63" s="16"/>
      <c r="C63" s="3"/>
      <c r="D63" s="160" t="s">
        <v>16</v>
      </c>
      <c r="E63" s="32" t="s">
        <v>72</v>
      </c>
      <c r="F63" s="448" t="s">
        <v>66</v>
      </c>
      <c r="G63" s="448"/>
      <c r="H63" s="448"/>
      <c r="I63" s="448"/>
      <c r="J63" s="448"/>
      <c r="K63" s="448"/>
      <c r="L63" s="448"/>
      <c r="M63" s="448"/>
      <c r="N63" s="3"/>
      <c r="O63" s="3"/>
      <c r="P63" s="3"/>
      <c r="Q63" s="3"/>
      <c r="R63" s="61"/>
    </row>
    <row r="64" spans="1:18" ht="15.75" hidden="1" outlineLevel="1">
      <c r="A64" s="16"/>
      <c r="C64" s="3"/>
      <c r="D64" s="7"/>
      <c r="E64" s="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61"/>
    </row>
    <row r="65" spans="1:18" ht="15.75" hidden="1" outlineLevel="1">
      <c r="A65" s="16"/>
      <c r="C65" s="3"/>
      <c r="D65" s="490" t="s">
        <v>62</v>
      </c>
      <c r="E65" s="490"/>
      <c r="F65" s="158">
        <f ca="1">NOW()</f>
        <v>39861.54147824074</v>
      </c>
      <c r="G65" s="3"/>
      <c r="H65" s="3"/>
      <c r="I65" s="3"/>
      <c r="J65" s="3"/>
      <c r="K65" s="182">
        <f ca="1">NOW()</f>
        <v>39861.54147824074</v>
      </c>
      <c r="L65" s="3"/>
      <c r="M65" s="3"/>
      <c r="N65" s="3"/>
      <c r="O65" s="3"/>
      <c r="P65" s="3"/>
      <c r="Q65" s="3"/>
      <c r="R65" s="61"/>
    </row>
    <row r="66" ht="12.75" hidden="1" outlineLevel="1">
      <c r="A66" s="16"/>
    </row>
    <row r="67" ht="12.75" collapsed="1">
      <c r="A67" s="16"/>
    </row>
    <row r="68" spans="1:14" ht="20.25" hidden="1" outlineLevel="1">
      <c r="A68" s="16"/>
      <c r="C68" s="483" t="s">
        <v>176</v>
      </c>
      <c r="D68" s="483"/>
      <c r="E68" s="483"/>
      <c r="F68" s="483"/>
      <c r="G68" s="483"/>
      <c r="H68" s="483"/>
      <c r="I68" s="483"/>
      <c r="J68" s="483"/>
      <c r="K68" s="483"/>
      <c r="L68" s="483"/>
      <c r="M68" s="483"/>
      <c r="N68" s="483"/>
    </row>
    <row r="69" spans="1:18" ht="18.75" hidden="1" outlineLevel="1">
      <c r="A69" s="453" t="s">
        <v>53</v>
      </c>
      <c r="B69" s="453"/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32"/>
      <c r="Q69" s="32"/>
      <c r="R69" s="31"/>
    </row>
    <row r="70" spans="1:18" ht="18.75" hidden="1" outlineLevel="1">
      <c r="A70" s="16"/>
      <c r="C70" s="453" t="s">
        <v>54</v>
      </c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32"/>
      <c r="P70" s="32"/>
      <c r="Q70" s="32"/>
      <c r="R70" s="31"/>
    </row>
    <row r="71" spans="1:14" ht="15.75" hidden="1" outlineLevel="1">
      <c r="A71" s="16"/>
      <c r="C71" s="427" t="s">
        <v>138</v>
      </c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</row>
    <row r="72" spans="1:12" ht="15.75" hidden="1" outlineLevel="1">
      <c r="A72" s="16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5.75" hidden="1" outlineLevel="1">
      <c r="A73" s="16"/>
      <c r="D73" s="427" t="s">
        <v>28</v>
      </c>
      <c r="E73" s="427"/>
      <c r="F73" s="427"/>
      <c r="G73" s="427"/>
      <c r="H73" s="427"/>
      <c r="I73" s="427"/>
      <c r="J73" s="427"/>
      <c r="K73" s="427"/>
      <c r="L73" s="427"/>
    </row>
    <row r="74" ht="12.75" hidden="1" outlineLevel="1">
      <c r="A74" s="16"/>
    </row>
    <row r="75" spans="1:12" ht="15.75" hidden="1" outlineLevel="1">
      <c r="A75" s="16"/>
      <c r="E75" s="13" t="s">
        <v>22</v>
      </c>
      <c r="F75" s="46" t="s">
        <v>40</v>
      </c>
      <c r="G75" s="46" t="s">
        <v>41</v>
      </c>
      <c r="H75" s="46"/>
      <c r="I75" s="46"/>
      <c r="J75" s="46"/>
      <c r="K75" s="15"/>
      <c r="L75" s="15"/>
    </row>
    <row r="76" spans="1:15" ht="21" customHeight="1" hidden="1" outlineLevel="1" thickBot="1">
      <c r="A76" s="16"/>
      <c r="D76" s="493" t="s">
        <v>146</v>
      </c>
      <c r="E76" s="494"/>
      <c r="F76" s="272">
        <f>H76/86400</f>
        <v>0.0002532407407407407</v>
      </c>
      <c r="G76" s="273">
        <f>I76/86400</f>
        <v>0.0003337962962962963</v>
      </c>
      <c r="H76" s="274">
        <v>21.88</v>
      </c>
      <c r="I76" s="275">
        <f>J76-H76</f>
        <v>28.84</v>
      </c>
      <c r="J76" s="276">
        <v>50.72</v>
      </c>
      <c r="K76" s="451">
        <f>F76+G76</f>
        <v>0.000587037037037037</v>
      </c>
      <c r="L76" s="452"/>
      <c r="M76" s="424" t="str">
        <f>D76</f>
        <v>Чайка Дарья</v>
      </c>
      <c r="N76" s="501"/>
      <c r="O76" s="425"/>
    </row>
    <row r="77" spans="1:12" ht="20.25" customHeight="1" hidden="1" outlineLevel="1" thickBot="1">
      <c r="A77" s="16"/>
      <c r="D77" s="424" t="str">
        <f>M49</f>
        <v>Жевтун Елизавета  </v>
      </c>
      <c r="E77" s="425"/>
      <c r="F77" s="277">
        <f>H77/86400</f>
        <v>0.00030578703703703703</v>
      </c>
      <c r="G77" s="281" t="s">
        <v>172</v>
      </c>
      <c r="H77" s="279">
        <v>26.42</v>
      </c>
      <c r="I77" s="280" t="e">
        <f>J77-H77</f>
        <v>#VALUE!</v>
      </c>
      <c r="J77" s="281" t="s">
        <v>172</v>
      </c>
      <c r="K77" s="451" t="s">
        <v>172</v>
      </c>
      <c r="L77" s="452"/>
    </row>
    <row r="78" spans="1:12" ht="12.75" hidden="1" outlineLevel="1">
      <c r="A78" s="16"/>
      <c r="D78" s="16"/>
      <c r="E78" s="16"/>
      <c r="F78" s="282"/>
      <c r="G78" s="282"/>
      <c r="H78" s="282"/>
      <c r="I78" s="282"/>
      <c r="J78" s="282"/>
      <c r="K78" s="282"/>
      <c r="L78" s="282"/>
    </row>
    <row r="79" spans="1:12" ht="15.75" hidden="1" outlineLevel="1">
      <c r="A79" s="16"/>
      <c r="D79" s="16"/>
      <c r="E79" s="13" t="s">
        <v>23</v>
      </c>
      <c r="F79" s="283"/>
      <c r="G79" s="283"/>
      <c r="H79" s="283"/>
      <c r="I79" s="283"/>
      <c r="J79" s="283"/>
      <c r="K79" s="283"/>
      <c r="L79" s="283"/>
    </row>
    <row r="80" spans="1:15" ht="19.5" customHeight="1" hidden="1" outlineLevel="1" thickBot="1">
      <c r="A80" s="16"/>
      <c r="D80" s="493" t="str">
        <f>M53</f>
        <v>Шкрябина Ирина</v>
      </c>
      <c r="E80" s="494"/>
      <c r="F80" s="284">
        <f>H80/86400</f>
        <v>0.0003436342592592593</v>
      </c>
      <c r="G80" s="285">
        <f>I80/86400</f>
        <v>0.00035972222222222227</v>
      </c>
      <c r="H80" s="279">
        <v>29.69</v>
      </c>
      <c r="I80" s="280">
        <f>J80-H80</f>
        <v>31.080000000000002</v>
      </c>
      <c r="J80" s="281">
        <v>60.77</v>
      </c>
      <c r="K80" s="451">
        <f>F80+G80</f>
        <v>0.0007033564814814816</v>
      </c>
      <c r="L80" s="452"/>
      <c r="M80" s="502" t="str">
        <f>D81</f>
        <v>Тыванюк Марина    </v>
      </c>
      <c r="N80" s="503"/>
      <c r="O80" s="504"/>
    </row>
    <row r="81" spans="1:12" ht="21.75" customHeight="1" hidden="1" outlineLevel="1" thickBot="1">
      <c r="A81" s="16"/>
      <c r="D81" s="444" t="str">
        <f>M57</f>
        <v>Тыванюк Марина    </v>
      </c>
      <c r="E81" s="445"/>
      <c r="F81" s="277">
        <f>H81/86400</f>
        <v>0.00031886574074074076</v>
      </c>
      <c r="G81" s="278">
        <f>I81/86400</f>
        <v>0.00037395833333333335</v>
      </c>
      <c r="H81" s="279">
        <v>27.55</v>
      </c>
      <c r="I81" s="280">
        <f>J81-H81</f>
        <v>32.31</v>
      </c>
      <c r="J81" s="281">
        <v>59.86</v>
      </c>
      <c r="K81" s="451">
        <f>F81+G81</f>
        <v>0.0006928240740740741</v>
      </c>
      <c r="L81" s="452"/>
    </row>
    <row r="82" ht="12.75" hidden="1" outlineLevel="1">
      <c r="A82" s="16"/>
    </row>
    <row r="83" ht="12.75" hidden="1" outlineLevel="1">
      <c r="A83" s="16"/>
    </row>
    <row r="84" spans="1:15" ht="15.75" hidden="1" outlineLevel="1">
      <c r="A84" s="16"/>
      <c r="D84" s="14" t="s">
        <v>27</v>
      </c>
      <c r="E84" s="166" t="s">
        <v>51</v>
      </c>
      <c r="F84" s="454" t="s">
        <v>43</v>
      </c>
      <c r="G84" s="454"/>
      <c r="H84" s="454"/>
      <c r="I84" s="454"/>
      <c r="J84" s="454"/>
      <c r="K84" s="454"/>
      <c r="L84" s="454"/>
      <c r="M84" s="454"/>
      <c r="N84" s="454"/>
      <c r="O84" s="454"/>
    </row>
    <row r="85" spans="1:13" ht="15.75" hidden="1" outlineLevel="1">
      <c r="A85" s="16"/>
      <c r="D85" s="159"/>
      <c r="E85" s="110"/>
      <c r="F85" s="110"/>
      <c r="G85" s="110"/>
      <c r="H85" s="110"/>
      <c r="I85" s="110"/>
      <c r="J85" s="110"/>
      <c r="K85" s="111"/>
      <c r="L85" s="111"/>
      <c r="M85" s="111"/>
    </row>
    <row r="86" spans="1:13" ht="15.75" hidden="1" outlineLevel="1">
      <c r="A86" s="16"/>
      <c r="D86" s="160" t="s">
        <v>16</v>
      </c>
      <c r="E86" s="32" t="s">
        <v>72</v>
      </c>
      <c r="F86" s="448" t="s">
        <v>66</v>
      </c>
      <c r="G86" s="448"/>
      <c r="H86" s="448"/>
      <c r="I86" s="448"/>
      <c r="J86" s="448"/>
      <c r="K86" s="448"/>
      <c r="L86" s="448"/>
      <c r="M86" s="448"/>
    </row>
    <row r="87" spans="1:13" ht="15.75" hidden="1" outlineLevel="1">
      <c r="A87" s="16"/>
      <c r="D87" s="7"/>
      <c r="F87" s="113"/>
      <c r="G87" s="113"/>
      <c r="H87" s="113"/>
      <c r="I87" s="113"/>
      <c r="J87" s="113"/>
      <c r="K87" s="113"/>
      <c r="L87" s="113"/>
      <c r="M87" s="113"/>
    </row>
    <row r="88" spans="1:13" ht="15.75" hidden="1" outlineLevel="1">
      <c r="A88" s="16"/>
      <c r="D88" s="490" t="s">
        <v>62</v>
      </c>
      <c r="E88" s="490"/>
      <c r="F88" s="158">
        <f ca="1">NOW()</f>
        <v>39861.54147824074</v>
      </c>
      <c r="G88" s="113"/>
      <c r="H88" s="113"/>
      <c r="I88" s="113"/>
      <c r="J88" s="113"/>
      <c r="K88" s="182"/>
      <c r="L88" s="113"/>
      <c r="M88" s="113"/>
    </row>
    <row r="89" spans="1:13" ht="15.75" hidden="1" outlineLevel="1">
      <c r="A89" s="16"/>
      <c r="D89" s="7"/>
      <c r="F89" s="113"/>
      <c r="G89" s="113"/>
      <c r="H89" s="113"/>
      <c r="I89" s="113"/>
      <c r="J89" s="113"/>
      <c r="K89" s="113"/>
      <c r="L89" s="113"/>
      <c r="M89" s="113"/>
    </row>
    <row r="90" ht="12.75" hidden="1" outlineLevel="1">
      <c r="A90" s="16"/>
    </row>
    <row r="91" ht="12.75" collapsed="1">
      <c r="A91" s="16"/>
    </row>
    <row r="92" ht="12.75">
      <c r="A92" s="16"/>
    </row>
    <row r="93" spans="1:14" ht="20.25" hidden="1" outlineLevel="1">
      <c r="A93" s="16"/>
      <c r="C93" s="483" t="s">
        <v>70</v>
      </c>
      <c r="D93" s="483"/>
      <c r="E93" s="483"/>
      <c r="F93" s="483"/>
      <c r="G93" s="483"/>
      <c r="H93" s="483"/>
      <c r="I93" s="483"/>
      <c r="J93" s="483"/>
      <c r="K93" s="483"/>
      <c r="L93" s="483"/>
      <c r="M93" s="483"/>
      <c r="N93" s="483"/>
    </row>
    <row r="94" spans="1:15" ht="18.75" hidden="1" outlineLevel="1">
      <c r="A94" s="453" t="s">
        <v>53</v>
      </c>
      <c r="B94" s="453"/>
      <c r="C94" s="453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</row>
    <row r="95" spans="1:15" ht="18.75" hidden="1" outlineLevel="1">
      <c r="A95" s="16"/>
      <c r="C95" s="453" t="s">
        <v>54</v>
      </c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32"/>
    </row>
    <row r="96" spans="1:14" ht="15.75" hidden="1" outlineLevel="1">
      <c r="A96" s="16"/>
      <c r="C96" s="427" t="s">
        <v>138</v>
      </c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</row>
    <row r="97" spans="1:12" ht="15.75" hidden="1" outlineLevel="1">
      <c r="A97" s="16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hidden="1" outlineLevel="1">
      <c r="A98" s="16"/>
      <c r="D98" s="427"/>
      <c r="E98" s="427"/>
      <c r="F98" s="427"/>
      <c r="G98" s="427"/>
      <c r="H98" s="427"/>
      <c r="I98" s="427"/>
      <c r="J98" s="427"/>
      <c r="K98" s="427"/>
      <c r="L98" s="427"/>
    </row>
    <row r="99" ht="12.75" hidden="1" outlineLevel="1">
      <c r="A99" s="16"/>
    </row>
    <row r="100" spans="1:19" ht="15.75" hidden="1" outlineLevel="1">
      <c r="A100" s="16"/>
      <c r="E100" s="13" t="s">
        <v>10</v>
      </c>
      <c r="F100" s="46" t="s">
        <v>40</v>
      </c>
      <c r="G100" s="46" t="s">
        <v>41</v>
      </c>
      <c r="H100" s="46"/>
      <c r="I100" s="46"/>
      <c r="J100" s="46"/>
      <c r="K100" s="15"/>
      <c r="L100" s="15"/>
      <c r="S100" s="18"/>
    </row>
    <row r="101" spans="1:19" ht="16.5" customHeight="1" hidden="1" outlineLevel="1" thickBot="1">
      <c r="A101" s="16"/>
      <c r="C101" s="16">
        <v>1</v>
      </c>
      <c r="D101" s="493" t="str">
        <f>M76</f>
        <v>Чайка Дарья</v>
      </c>
      <c r="E101" s="494"/>
      <c r="F101" s="272">
        <f>H101/86400</f>
        <v>0.00025370370370370374</v>
      </c>
      <c r="G101" s="273">
        <f>I101/86400</f>
        <v>0.0003024305555555555</v>
      </c>
      <c r="H101" s="274">
        <v>21.92</v>
      </c>
      <c r="I101" s="275">
        <f>J101-H101</f>
        <v>26.129999999999995</v>
      </c>
      <c r="J101" s="276">
        <v>48.05</v>
      </c>
      <c r="K101" s="451">
        <f>F101+G101</f>
        <v>0.0005561342592592593</v>
      </c>
      <c r="L101" s="452"/>
      <c r="M101" s="424" t="str">
        <f>D101</f>
        <v>Чайка Дарья</v>
      </c>
      <c r="N101" s="501"/>
      <c r="O101" s="425"/>
      <c r="S101" s="18"/>
    </row>
    <row r="102" spans="1:19" ht="18" customHeight="1" hidden="1" outlineLevel="1" thickBot="1">
      <c r="A102" s="16"/>
      <c r="C102" s="16">
        <v>2</v>
      </c>
      <c r="D102" s="491" t="str">
        <f>M80</f>
        <v>Тыванюк Марина    </v>
      </c>
      <c r="E102" s="492"/>
      <c r="F102" s="277">
        <f>H102/86400</f>
        <v>0.0003377314814814815</v>
      </c>
      <c r="G102" s="278">
        <f>I102/86400</f>
        <v>0.00029282407407407404</v>
      </c>
      <c r="H102" s="279">
        <v>29.18</v>
      </c>
      <c r="I102" s="280">
        <f>J102-H102</f>
        <v>25.299999999999997</v>
      </c>
      <c r="J102" s="281">
        <v>54.48</v>
      </c>
      <c r="K102" s="451">
        <f>F102+G102</f>
        <v>0.0006305555555555555</v>
      </c>
      <c r="L102" s="452"/>
      <c r="M102" s="282"/>
      <c r="N102" s="282"/>
      <c r="S102" s="18"/>
    </row>
    <row r="103" spans="1:19" ht="12.75" hidden="1" outlineLevel="1">
      <c r="A103" s="16"/>
      <c r="C103" s="16"/>
      <c r="D103" s="16"/>
      <c r="E103" s="16"/>
      <c r="F103" s="282"/>
      <c r="G103" s="282"/>
      <c r="H103" s="282"/>
      <c r="I103" s="282"/>
      <c r="J103" s="282"/>
      <c r="K103" s="282"/>
      <c r="L103" s="282"/>
      <c r="M103" s="282"/>
      <c r="N103" s="282"/>
      <c r="S103" s="18"/>
    </row>
    <row r="104" spans="1:19" ht="15.75" hidden="1" outlineLevel="1">
      <c r="A104" s="16"/>
      <c r="C104" s="16"/>
      <c r="D104" s="16"/>
      <c r="E104" s="13" t="s">
        <v>38</v>
      </c>
      <c r="F104" s="283"/>
      <c r="G104" s="283"/>
      <c r="H104" s="283"/>
      <c r="I104" s="283"/>
      <c r="J104" s="283"/>
      <c r="K104" s="283"/>
      <c r="L104" s="283"/>
      <c r="M104" s="282"/>
      <c r="N104" s="282"/>
      <c r="S104" s="18"/>
    </row>
    <row r="105" spans="1:19" ht="18" customHeight="1" hidden="1" outlineLevel="1" thickBot="1">
      <c r="A105" s="16"/>
      <c r="C105" s="16">
        <v>3</v>
      </c>
      <c r="D105" s="424" t="str">
        <f>D77</f>
        <v>Жевтун Елизавета  </v>
      </c>
      <c r="E105" s="425"/>
      <c r="F105" s="284">
        <f>H105/86400</f>
        <v>0.00023865740740740743</v>
      </c>
      <c r="G105" s="285">
        <f>I105/86400</f>
        <v>0.00033125</v>
      </c>
      <c r="H105" s="279">
        <v>20.62</v>
      </c>
      <c r="I105" s="280">
        <f>J105-H105</f>
        <v>28.62</v>
      </c>
      <c r="J105" s="281">
        <v>49.24</v>
      </c>
      <c r="K105" s="451">
        <f>F105+G105</f>
        <v>0.0005699074074074074</v>
      </c>
      <c r="L105" s="452"/>
      <c r="M105" s="502" t="str">
        <f>D105</f>
        <v>Жевтун Елизавета  </v>
      </c>
      <c r="N105" s="503"/>
      <c r="O105" s="504"/>
      <c r="S105" s="18"/>
    </row>
    <row r="106" spans="1:19" ht="20.25" customHeight="1" hidden="1" outlineLevel="1" thickBot="1">
      <c r="A106" s="16"/>
      <c r="C106" s="16">
        <v>4</v>
      </c>
      <c r="D106" s="444" t="str">
        <f>D80</f>
        <v>Шкрябина Ирина</v>
      </c>
      <c r="E106" s="482"/>
      <c r="F106" s="277">
        <f>H106/86400</f>
        <v>0.000309375</v>
      </c>
      <c r="G106" s="278">
        <f>I106/86400</f>
        <v>0.0003038194444444444</v>
      </c>
      <c r="H106" s="279">
        <v>26.73</v>
      </c>
      <c r="I106" s="280">
        <f>J106-H106</f>
        <v>26.249999999999996</v>
      </c>
      <c r="J106" s="281">
        <v>52.98</v>
      </c>
      <c r="K106" s="451">
        <f>F106+G106</f>
        <v>0.0006131944444444444</v>
      </c>
      <c r="L106" s="452"/>
      <c r="M106" s="282"/>
      <c r="N106" s="282"/>
      <c r="S106" s="18"/>
    </row>
    <row r="107" spans="1:19" ht="12.75" hidden="1" outlineLevel="1">
      <c r="A107" s="16"/>
      <c r="S107" s="18"/>
    </row>
    <row r="108" spans="1:19" ht="12.75" hidden="1" outlineLevel="1">
      <c r="A108" s="16"/>
      <c r="S108" s="18"/>
    </row>
    <row r="109" spans="1:19" ht="15.75" hidden="1" outlineLevel="1">
      <c r="A109" s="16"/>
      <c r="D109" s="14" t="s">
        <v>27</v>
      </c>
      <c r="E109" s="166" t="s">
        <v>51</v>
      </c>
      <c r="F109" s="454" t="s">
        <v>43</v>
      </c>
      <c r="G109" s="454"/>
      <c r="H109" s="454"/>
      <c r="I109" s="454"/>
      <c r="J109" s="454"/>
      <c r="K109" s="454"/>
      <c r="L109" s="454"/>
      <c r="M109" s="454"/>
      <c r="N109" s="454"/>
      <c r="O109" s="454"/>
      <c r="S109" s="18"/>
    </row>
    <row r="110" spans="1:19" ht="15.75" hidden="1" outlineLevel="1">
      <c r="A110" s="16"/>
      <c r="D110" s="159"/>
      <c r="E110" s="110"/>
      <c r="F110" s="110"/>
      <c r="G110" s="110"/>
      <c r="H110" s="110"/>
      <c r="I110" s="110"/>
      <c r="J110" s="110"/>
      <c r="K110" s="111"/>
      <c r="L110" s="111"/>
      <c r="M110" s="111"/>
      <c r="S110" s="18"/>
    </row>
    <row r="111" spans="1:19" ht="15.75" hidden="1" outlineLevel="1">
      <c r="A111" s="16"/>
      <c r="D111" s="160" t="s">
        <v>16</v>
      </c>
      <c r="E111" s="32" t="s">
        <v>72</v>
      </c>
      <c r="F111" s="448" t="s">
        <v>66</v>
      </c>
      <c r="G111" s="448"/>
      <c r="H111" s="448"/>
      <c r="I111" s="448"/>
      <c r="J111" s="448"/>
      <c r="K111" s="448"/>
      <c r="L111" s="448"/>
      <c r="M111" s="448"/>
      <c r="S111" s="18"/>
    </row>
    <row r="112" spans="1:13" ht="15.75" hidden="1" outlineLevel="1">
      <c r="A112" s="16"/>
      <c r="D112" s="7"/>
      <c r="F112" s="113"/>
      <c r="G112" s="113"/>
      <c r="H112" s="113"/>
      <c r="I112" s="113"/>
      <c r="J112" s="113"/>
      <c r="K112" s="113"/>
      <c r="L112" s="113"/>
      <c r="M112" s="113"/>
    </row>
    <row r="113" spans="1:13" ht="15.75" hidden="1" outlineLevel="1">
      <c r="A113" s="16"/>
      <c r="D113" s="490" t="s">
        <v>62</v>
      </c>
      <c r="E113" s="490"/>
      <c r="F113" s="158">
        <f ca="1">NOW()</f>
        <v>39861.54147824074</v>
      </c>
      <c r="G113" s="113"/>
      <c r="H113" s="113"/>
      <c r="I113" s="113"/>
      <c r="J113" s="113"/>
      <c r="K113" s="182">
        <f ca="1">NOW()</f>
        <v>39861.54147824074</v>
      </c>
      <c r="L113" s="113"/>
      <c r="M113" s="113"/>
    </row>
    <row r="114" spans="1:13" ht="15.75" hidden="1" outlineLevel="1">
      <c r="A114" s="16"/>
      <c r="D114" s="7"/>
      <c r="F114" s="113"/>
      <c r="G114" s="113"/>
      <c r="H114" s="113"/>
      <c r="I114" s="113"/>
      <c r="J114" s="113"/>
      <c r="K114" s="113"/>
      <c r="L114" s="113"/>
      <c r="M114" s="113"/>
    </row>
    <row r="115" ht="12.75" hidden="1" outlineLevel="1">
      <c r="A115" s="16"/>
    </row>
    <row r="116" ht="12.75" collapsed="1">
      <c r="A116" s="16"/>
    </row>
    <row r="117" ht="12.75"/>
    <row r="118" ht="12.75" hidden="1" outlineLevel="1"/>
    <row r="119" spans="8:13" ht="12.75" hidden="1" outlineLevel="1">
      <c r="H119" t="s">
        <v>67</v>
      </c>
      <c r="I119" t="s">
        <v>67</v>
      </c>
      <c r="J119" t="s">
        <v>59</v>
      </c>
      <c r="K119" t="s">
        <v>57</v>
      </c>
      <c r="L119" t="s">
        <v>58</v>
      </c>
      <c r="M119" t="s">
        <v>59</v>
      </c>
    </row>
    <row r="120" spans="3:18" ht="15" hidden="1" outlineLevel="1">
      <c r="C120" s="77">
        <v>56</v>
      </c>
      <c r="D120" s="192" t="s">
        <v>146</v>
      </c>
      <c r="E120" s="124" t="s">
        <v>83</v>
      </c>
      <c r="F120" s="193">
        <v>1994</v>
      </c>
      <c r="G120" s="193" t="s">
        <v>84</v>
      </c>
      <c r="H120" s="26">
        <v>25.26</v>
      </c>
      <c r="I120" s="26">
        <f aca="true" t="shared" si="2" ref="I120:I127">J120-H120</f>
        <v>33.94</v>
      </c>
      <c r="J120" s="26">
        <v>59.2</v>
      </c>
      <c r="K120" s="140">
        <f aca="true" t="shared" si="3" ref="K120:L124">H120/86400</f>
        <v>0.00029236111111111113</v>
      </c>
      <c r="L120" s="140">
        <f t="shared" si="3"/>
        <v>0.00039282407407407403</v>
      </c>
      <c r="M120" s="140">
        <f>K120+L120</f>
        <v>0.0006851851851851852</v>
      </c>
      <c r="N120" s="18"/>
      <c r="O120" s="18"/>
      <c r="P120" s="18"/>
      <c r="Q120" s="18"/>
      <c r="R120" s="42"/>
    </row>
    <row r="121" spans="3:18" ht="15" hidden="1" outlineLevel="1">
      <c r="C121" s="77">
        <v>49</v>
      </c>
      <c r="D121" s="192" t="s">
        <v>141</v>
      </c>
      <c r="E121" s="124" t="s">
        <v>86</v>
      </c>
      <c r="F121" s="193">
        <v>1996</v>
      </c>
      <c r="G121" s="193" t="s">
        <v>132</v>
      </c>
      <c r="H121" s="26">
        <v>26.36</v>
      </c>
      <c r="I121" s="26">
        <f t="shared" si="2"/>
        <v>34.06</v>
      </c>
      <c r="J121" s="26">
        <v>60.42</v>
      </c>
      <c r="K121" s="140">
        <f t="shared" si="3"/>
        <v>0.0003050925925925926</v>
      </c>
      <c r="L121" s="140">
        <f t="shared" si="3"/>
        <v>0.00039421296296296296</v>
      </c>
      <c r="M121" s="140">
        <f>K121+L121</f>
        <v>0.0006993055555555556</v>
      </c>
      <c r="N121" s="18"/>
      <c r="O121" s="18"/>
      <c r="P121" s="18"/>
      <c r="Q121" s="18"/>
      <c r="R121" s="42"/>
    </row>
    <row r="122" spans="3:18" ht="15" customHeight="1" hidden="1" outlineLevel="1">
      <c r="C122" s="77">
        <v>62</v>
      </c>
      <c r="D122" s="192" t="s">
        <v>140</v>
      </c>
      <c r="E122" s="124" t="s">
        <v>104</v>
      </c>
      <c r="F122" s="193">
        <v>1994</v>
      </c>
      <c r="G122" s="193" t="s">
        <v>84</v>
      </c>
      <c r="H122" s="26">
        <v>32.85</v>
      </c>
      <c r="I122" s="26">
        <f t="shared" si="2"/>
        <v>28.36</v>
      </c>
      <c r="J122" s="26">
        <v>61.21</v>
      </c>
      <c r="K122" s="140">
        <f t="shared" si="3"/>
        <v>0.00038020833333333336</v>
      </c>
      <c r="L122" s="140">
        <f t="shared" si="3"/>
        <v>0.00032824074074074076</v>
      </c>
      <c r="M122" s="140">
        <f>K122+L122</f>
        <v>0.0007084490740740741</v>
      </c>
      <c r="N122" s="18"/>
      <c r="O122" s="18"/>
      <c r="P122" s="18"/>
      <c r="Q122" s="18"/>
      <c r="R122" s="42"/>
    </row>
    <row r="123" spans="3:18" ht="15" hidden="1" outlineLevel="1">
      <c r="C123" s="77">
        <v>61</v>
      </c>
      <c r="D123" s="192" t="s">
        <v>139</v>
      </c>
      <c r="E123" s="124" t="s">
        <v>104</v>
      </c>
      <c r="F123" s="193">
        <v>1995</v>
      </c>
      <c r="G123" s="193" t="s">
        <v>128</v>
      </c>
      <c r="H123" s="26">
        <v>28.86</v>
      </c>
      <c r="I123" s="26">
        <f t="shared" si="2"/>
        <v>32.8</v>
      </c>
      <c r="J123" s="26">
        <v>61.66</v>
      </c>
      <c r="K123" s="140">
        <f t="shared" si="3"/>
        <v>0.00033402777777777776</v>
      </c>
      <c r="L123" s="140">
        <f t="shared" si="3"/>
        <v>0.0003796296296296296</v>
      </c>
      <c r="M123" s="140">
        <f>K123+L123</f>
        <v>0.0007136574074074074</v>
      </c>
      <c r="N123" s="18"/>
      <c r="O123" s="18"/>
      <c r="P123" s="18"/>
      <c r="Q123" s="18"/>
      <c r="R123" s="42"/>
    </row>
    <row r="124" spans="3:18" ht="15" hidden="1" outlineLevel="1">
      <c r="C124" s="77">
        <v>7</v>
      </c>
      <c r="D124" s="76" t="s">
        <v>143</v>
      </c>
      <c r="E124" s="191" t="s">
        <v>80</v>
      </c>
      <c r="F124" s="77">
        <v>1994</v>
      </c>
      <c r="G124" s="77" t="s">
        <v>118</v>
      </c>
      <c r="H124" s="26">
        <v>30.08</v>
      </c>
      <c r="I124" s="26">
        <f t="shared" si="2"/>
        <v>41.75</v>
      </c>
      <c r="J124" s="26">
        <v>71.83</v>
      </c>
      <c r="K124" s="140">
        <f t="shared" si="3"/>
        <v>0.0003481481481481481</v>
      </c>
      <c r="L124" s="140">
        <f t="shared" si="3"/>
        <v>0.0004832175925925926</v>
      </c>
      <c r="M124" s="140">
        <f>K124+L124</f>
        <v>0.0008313657407407407</v>
      </c>
      <c r="N124" s="18"/>
      <c r="O124" s="18"/>
      <c r="P124" s="18"/>
      <c r="Q124" s="18"/>
      <c r="R124" s="42"/>
    </row>
    <row r="125" spans="3:18" ht="15" hidden="1" outlineLevel="1">
      <c r="C125" s="77">
        <v>2</v>
      </c>
      <c r="D125" s="76" t="s">
        <v>142</v>
      </c>
      <c r="E125" s="191" t="s">
        <v>80</v>
      </c>
      <c r="F125" s="77">
        <v>1996</v>
      </c>
      <c r="G125" s="77" t="s">
        <v>121</v>
      </c>
      <c r="H125" s="26">
        <v>28.32</v>
      </c>
      <c r="I125" s="26" t="e">
        <f t="shared" si="2"/>
        <v>#VALUE!</v>
      </c>
      <c r="J125" s="26" t="s">
        <v>172</v>
      </c>
      <c r="K125" s="140">
        <f>H125/86400</f>
        <v>0.0003277777777777778</v>
      </c>
      <c r="L125" s="140" t="s">
        <v>172</v>
      </c>
      <c r="M125" s="140" t="s">
        <v>172</v>
      </c>
      <c r="N125" s="18"/>
      <c r="O125" s="18"/>
      <c r="P125" s="18"/>
      <c r="Q125" s="18"/>
      <c r="R125" s="42"/>
    </row>
    <row r="126" spans="3:18" ht="15.75" hidden="1" outlineLevel="1" thickBot="1">
      <c r="C126" s="88">
        <v>71</v>
      </c>
      <c r="D126" s="200" t="s">
        <v>144</v>
      </c>
      <c r="E126" s="122" t="s">
        <v>90</v>
      </c>
      <c r="F126" s="201">
        <v>1995</v>
      </c>
      <c r="G126" s="201" t="s">
        <v>128</v>
      </c>
      <c r="H126" s="26" t="s">
        <v>172</v>
      </c>
      <c r="I126" s="26" t="e">
        <f t="shared" si="2"/>
        <v>#VALUE!</v>
      </c>
      <c r="J126" s="26"/>
      <c r="K126" s="140" t="s">
        <v>172</v>
      </c>
      <c r="L126" s="140"/>
      <c r="M126" s="140" t="s">
        <v>172</v>
      </c>
      <c r="N126" s="18"/>
      <c r="O126" s="18"/>
      <c r="P126" s="18"/>
      <c r="Q126" s="18"/>
      <c r="R126" s="42"/>
    </row>
    <row r="127" spans="3:18" ht="15" hidden="1" outlineLevel="1">
      <c r="C127" s="71">
        <v>6</v>
      </c>
      <c r="D127" s="70" t="s">
        <v>145</v>
      </c>
      <c r="E127" s="202" t="s">
        <v>80</v>
      </c>
      <c r="F127" s="71">
        <v>1995</v>
      </c>
      <c r="G127" s="71" t="s">
        <v>124</v>
      </c>
      <c r="H127" s="26">
        <v>30.7</v>
      </c>
      <c r="I127" s="26" t="e">
        <f t="shared" si="2"/>
        <v>#VALUE!</v>
      </c>
      <c r="J127" s="26" t="s">
        <v>172</v>
      </c>
      <c r="K127" s="140">
        <f>H127/86400</f>
        <v>0.0003553240740740741</v>
      </c>
      <c r="L127" s="26" t="s">
        <v>172</v>
      </c>
      <c r="M127" s="26" t="s">
        <v>172</v>
      </c>
      <c r="N127" s="18"/>
      <c r="O127" s="18"/>
      <c r="P127" s="18"/>
      <c r="Q127" s="18"/>
      <c r="R127" s="42"/>
    </row>
    <row r="128" spans="3:18" ht="13.5" customHeight="1" hidden="1" outlineLevel="1">
      <c r="C128" s="26"/>
      <c r="D128" s="40"/>
      <c r="E128" s="41"/>
      <c r="F128" s="26"/>
      <c r="G128" s="26"/>
      <c r="H128" s="26"/>
      <c r="I128" s="26"/>
      <c r="J128" s="26"/>
      <c r="K128" s="140">
        <f>H128/86400</f>
        <v>0</v>
      </c>
      <c r="L128" s="140">
        <f>I128/86400</f>
        <v>0</v>
      </c>
      <c r="M128" s="140">
        <f>K128+L128</f>
        <v>0</v>
      </c>
      <c r="N128" s="18"/>
      <c r="O128" s="18"/>
      <c r="P128" s="18"/>
      <c r="Q128" s="18"/>
      <c r="R128" s="42"/>
    </row>
    <row r="129" spans="3:18" ht="12.75" hidden="1" outlineLevel="1">
      <c r="C129" s="26"/>
      <c r="D129" s="24"/>
      <c r="E129" s="30"/>
      <c r="F129" s="26"/>
      <c r="G129" s="26"/>
      <c r="H129" s="26"/>
      <c r="I129" s="26"/>
      <c r="J129" s="26"/>
      <c r="K129" s="140">
        <f>H129/86400</f>
        <v>0</v>
      </c>
      <c r="L129" s="140">
        <f>I129/86400</f>
        <v>0</v>
      </c>
      <c r="M129" s="140">
        <f>K129+L129</f>
        <v>0</v>
      </c>
      <c r="N129" s="18"/>
      <c r="O129" s="18"/>
      <c r="P129" s="18"/>
      <c r="Q129" s="18"/>
      <c r="R129" s="42"/>
    </row>
    <row r="130" spans="3:18" ht="12.75" hidden="1" outlineLevel="1">
      <c r="C130" s="26"/>
      <c r="D130" s="24"/>
      <c r="E130" s="30"/>
      <c r="F130" s="26"/>
      <c r="G130" s="26"/>
      <c r="H130" s="26"/>
      <c r="I130" s="26"/>
      <c r="J130" s="26"/>
      <c r="K130" s="18"/>
      <c r="L130" s="18"/>
      <c r="M130" s="18"/>
      <c r="N130" s="18"/>
      <c r="O130" s="18"/>
      <c r="P130" s="18"/>
      <c r="Q130" s="18"/>
      <c r="R130" s="42"/>
    </row>
    <row r="131" spans="3:18" ht="12.75" hidden="1" outlineLevel="1">
      <c r="C131" s="26"/>
      <c r="D131" s="24"/>
      <c r="E131" s="30"/>
      <c r="F131" s="26"/>
      <c r="G131" s="26"/>
      <c r="H131" s="26"/>
      <c r="I131" s="26"/>
      <c r="J131" s="26"/>
      <c r="K131" s="18"/>
      <c r="L131" s="18"/>
      <c r="M131" s="18"/>
      <c r="N131" s="18"/>
      <c r="O131" s="18"/>
      <c r="P131" s="18"/>
      <c r="Q131" s="18"/>
      <c r="R131" s="42"/>
    </row>
    <row r="132" ht="12.75" hidden="1" outlineLevel="1"/>
    <row r="133" ht="12.75" collapsed="1"/>
    <row r="234" ht="12.75"/>
    <row r="235" ht="12.75"/>
    <row r="236" ht="12.75"/>
  </sheetData>
  <sheetProtection/>
  <mergeCells count="89">
    <mergeCell ref="D76:E76"/>
    <mergeCell ref="M76:O76"/>
    <mergeCell ref="M80:O80"/>
    <mergeCell ref="M105:O105"/>
    <mergeCell ref="M101:O101"/>
    <mergeCell ref="D77:E77"/>
    <mergeCell ref="D80:E80"/>
    <mergeCell ref="K80:L80"/>
    <mergeCell ref="K77:L77"/>
    <mergeCell ref="F84:O84"/>
    <mergeCell ref="M53:N53"/>
    <mergeCell ref="M57:N57"/>
    <mergeCell ref="D113:E113"/>
    <mergeCell ref="C96:N96"/>
    <mergeCell ref="F86:M86"/>
    <mergeCell ref="F111:M111"/>
    <mergeCell ref="C93:N93"/>
    <mergeCell ref="C95:N95"/>
    <mergeCell ref="F109:O109"/>
    <mergeCell ref="K76:L76"/>
    <mergeCell ref="A13:D13"/>
    <mergeCell ref="B35:C35"/>
    <mergeCell ref="C40:N40"/>
    <mergeCell ref="C38:N38"/>
    <mergeCell ref="A14:A15"/>
    <mergeCell ref="K14:M14"/>
    <mergeCell ref="A16:A19"/>
    <mergeCell ref="F14:F15"/>
    <mergeCell ref="G14:G15"/>
    <mergeCell ref="M45:N45"/>
    <mergeCell ref="M49:N49"/>
    <mergeCell ref="D101:E101"/>
    <mergeCell ref="K101:L101"/>
    <mergeCell ref="K49:L49"/>
    <mergeCell ref="K46:L46"/>
    <mergeCell ref="K45:L45"/>
    <mergeCell ref="D45:E45"/>
    <mergeCell ref="D46:E46"/>
    <mergeCell ref="D49:E49"/>
    <mergeCell ref="K105:L105"/>
    <mergeCell ref="D88:E88"/>
    <mergeCell ref="B11:R11"/>
    <mergeCell ref="K53:L53"/>
    <mergeCell ref="K57:L57"/>
    <mergeCell ref="B14:B15"/>
    <mergeCell ref="C14:C15"/>
    <mergeCell ref="D14:D15"/>
    <mergeCell ref="E14:E15"/>
    <mergeCell ref="R14:R15"/>
    <mergeCell ref="P9:R9"/>
    <mergeCell ref="B6:R6"/>
    <mergeCell ref="B7:R7"/>
    <mergeCell ref="B8:R8"/>
    <mergeCell ref="A9:E9"/>
    <mergeCell ref="O14:O15"/>
    <mergeCell ref="Q14:Q15"/>
    <mergeCell ref="D37:L37"/>
    <mergeCell ref="D42:L42"/>
    <mergeCell ref="P14:P15"/>
    <mergeCell ref="C41:N41"/>
    <mergeCell ref="B31:K31"/>
    <mergeCell ref="B33:K33"/>
    <mergeCell ref="N14:N15"/>
    <mergeCell ref="A39:O39"/>
    <mergeCell ref="D50:E50"/>
    <mergeCell ref="D53:E53"/>
    <mergeCell ref="D54:E54"/>
    <mergeCell ref="K50:L50"/>
    <mergeCell ref="K54:L54"/>
    <mergeCell ref="K58:L58"/>
    <mergeCell ref="D57:E57"/>
    <mergeCell ref="D58:E58"/>
    <mergeCell ref="D73:L73"/>
    <mergeCell ref="F63:M63"/>
    <mergeCell ref="D65:E65"/>
    <mergeCell ref="C68:N68"/>
    <mergeCell ref="C70:N70"/>
    <mergeCell ref="C71:N71"/>
    <mergeCell ref="F61:O61"/>
    <mergeCell ref="A69:O69"/>
    <mergeCell ref="A94:O94"/>
    <mergeCell ref="D106:E106"/>
    <mergeCell ref="K102:L102"/>
    <mergeCell ref="K106:L106"/>
    <mergeCell ref="K81:L81"/>
    <mergeCell ref="D81:E81"/>
    <mergeCell ref="D102:E102"/>
    <mergeCell ref="D105:E105"/>
    <mergeCell ref="D98:L98"/>
  </mergeCells>
  <printOptions/>
  <pageMargins left="0.2" right="0.2" top="0.22" bottom="0.21" header="0.5" footer="0.5"/>
  <pageSetup fitToHeight="1" fitToWidth="1" horizontalDpi="600" verticalDpi="6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140"/>
  <sheetViews>
    <sheetView workbookViewId="0" topLeftCell="A1">
      <selection activeCell="S8" sqref="S8:AB27"/>
    </sheetView>
  </sheetViews>
  <sheetFormatPr defaultColWidth="9.00390625" defaultRowHeight="12.75" outlineLevelRow="1" outlineLevelCol="2"/>
  <cols>
    <col min="2" max="2" width="7.875" style="0" customWidth="1"/>
    <col min="3" max="3" width="8.125" style="0" customWidth="1"/>
    <col min="4" max="4" width="25.125" style="0" customWidth="1"/>
    <col min="5" max="5" width="16.875" style="0" customWidth="1"/>
    <col min="6" max="7" width="9.125" style="0" customWidth="1" outlineLevel="1"/>
    <col min="8" max="8" width="9.125" style="0" hidden="1" customWidth="1" outlineLevel="2"/>
    <col min="9" max="10" width="9.125" style="232" hidden="1" customWidth="1" outlineLevel="2"/>
    <col min="11" max="11" width="9.125" style="232" customWidth="1" collapsed="1"/>
    <col min="12" max="13" width="9.125" style="232" customWidth="1"/>
    <col min="14" max="14" width="15.875" style="0" hidden="1" customWidth="1"/>
    <col min="15" max="15" width="11.375" style="0" customWidth="1"/>
    <col min="16" max="16" width="10.125" style="0" bestFit="1" customWidth="1"/>
    <col min="18" max="18" width="9.875" style="60" customWidth="1"/>
  </cols>
  <sheetData>
    <row r="5" spans="2:20" ht="23.25" outlineLevel="1">
      <c r="B5" s="421" t="s">
        <v>0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</row>
    <row r="6" spans="2:20" ht="20.25" outlineLevel="1">
      <c r="B6" s="414" t="s">
        <v>53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</row>
    <row r="7" spans="2:20" ht="20.25" outlineLevel="1">
      <c r="B7" s="414" t="s">
        <v>54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</row>
    <row r="8" spans="1:18" ht="18.75" outlineLevel="1">
      <c r="A8" s="416" t="s">
        <v>60</v>
      </c>
      <c r="B8" s="416"/>
      <c r="C8" s="416"/>
      <c r="D8" s="416"/>
      <c r="E8" s="416"/>
      <c r="F8" s="3"/>
      <c r="G8" s="4"/>
      <c r="H8" s="4"/>
      <c r="I8" s="231"/>
      <c r="J8" s="231"/>
      <c r="K8" s="231"/>
      <c r="L8" s="231"/>
      <c r="M8" s="231"/>
      <c r="N8" s="4"/>
      <c r="O8" s="4"/>
      <c r="P8" s="415" t="s">
        <v>55</v>
      </c>
      <c r="Q8" s="415"/>
      <c r="R8" s="415"/>
    </row>
    <row r="9" ht="12.75" outlineLevel="1"/>
    <row r="10" spans="2:18" ht="18.75" outlineLevel="1">
      <c r="B10" s="423" t="s">
        <v>185</v>
      </c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</row>
    <row r="11" spans="3:18" ht="18.75" outlineLevel="1">
      <c r="C11" s="3"/>
      <c r="D11" s="1"/>
      <c r="E11" s="1"/>
      <c r="F11" s="1"/>
      <c r="G11" s="1"/>
      <c r="H11" s="1"/>
      <c r="I11" s="233"/>
      <c r="J11" s="233"/>
      <c r="K11" s="233"/>
      <c r="L11" s="234"/>
      <c r="M11" s="234"/>
      <c r="N11" s="3"/>
      <c r="O11" s="3"/>
      <c r="P11" s="3"/>
      <c r="Q11" s="3"/>
      <c r="R11" s="61"/>
    </row>
    <row r="12" spans="1:18" ht="19.5" outlineLevel="1" thickBot="1">
      <c r="A12" s="474" t="s">
        <v>18</v>
      </c>
      <c r="B12" s="474"/>
      <c r="C12" s="474"/>
      <c r="D12" s="474"/>
      <c r="E12" s="1"/>
      <c r="F12" s="1"/>
      <c r="G12" s="1"/>
      <c r="H12" s="1"/>
      <c r="I12" s="233"/>
      <c r="J12" s="233"/>
      <c r="K12" s="233"/>
      <c r="L12" s="234"/>
      <c r="M12" s="234"/>
      <c r="N12" s="3"/>
      <c r="O12" s="3"/>
      <c r="P12" s="3"/>
      <c r="Q12" s="3"/>
      <c r="R12" s="61"/>
    </row>
    <row r="13" spans="1:18" ht="31.5" customHeight="1" outlineLevel="1" thickBot="1">
      <c r="A13" s="499"/>
      <c r="B13" s="486" t="s">
        <v>1</v>
      </c>
      <c r="C13" s="468" t="s">
        <v>17</v>
      </c>
      <c r="D13" s="460" t="s">
        <v>2</v>
      </c>
      <c r="E13" s="460" t="s">
        <v>3</v>
      </c>
      <c r="F13" s="460" t="s">
        <v>4</v>
      </c>
      <c r="G13" s="460" t="s">
        <v>5</v>
      </c>
      <c r="H13" s="139"/>
      <c r="I13" s="235"/>
      <c r="J13" s="254"/>
      <c r="K13" s="509" t="s">
        <v>7</v>
      </c>
      <c r="L13" s="510"/>
      <c r="M13" s="511"/>
      <c r="N13" s="459" t="s">
        <v>8</v>
      </c>
      <c r="O13" s="460" t="s">
        <v>9</v>
      </c>
      <c r="P13" s="460" t="s">
        <v>10</v>
      </c>
      <c r="Q13" s="470" t="s">
        <v>11</v>
      </c>
      <c r="R13" s="488" t="s">
        <v>14</v>
      </c>
    </row>
    <row r="14" spans="1:18" ht="16.5" outlineLevel="1" thickBot="1">
      <c r="A14" s="500"/>
      <c r="B14" s="487"/>
      <c r="C14" s="469"/>
      <c r="D14" s="461"/>
      <c r="E14" s="461"/>
      <c r="F14" s="461"/>
      <c r="G14" s="461"/>
      <c r="H14" s="116"/>
      <c r="I14" s="236"/>
      <c r="J14" s="236"/>
      <c r="K14" s="236" t="s">
        <v>12</v>
      </c>
      <c r="L14" s="236" t="s">
        <v>13</v>
      </c>
      <c r="M14" s="236" t="s">
        <v>6</v>
      </c>
      <c r="N14" s="471"/>
      <c r="O14" s="461"/>
      <c r="P14" s="461"/>
      <c r="Q14" s="471"/>
      <c r="R14" s="489"/>
    </row>
    <row r="15" spans="1:18" ht="15" customHeight="1" outlineLevel="1">
      <c r="A15" s="478" t="s">
        <v>48</v>
      </c>
      <c r="B15" s="161">
        <v>1</v>
      </c>
      <c r="C15" s="77">
        <v>51</v>
      </c>
      <c r="D15" s="192" t="s">
        <v>151</v>
      </c>
      <c r="E15" s="124" t="s">
        <v>83</v>
      </c>
      <c r="F15" s="193">
        <v>1997</v>
      </c>
      <c r="G15" s="193" t="s">
        <v>108</v>
      </c>
      <c r="H15" s="44">
        <v>25.96</v>
      </c>
      <c r="I15" s="251">
        <f aca="true" t="shared" si="0" ref="I15:I22">J15-H15</f>
        <v>32.36</v>
      </c>
      <c r="J15" s="251">
        <v>58.32</v>
      </c>
      <c r="K15" s="252">
        <f aca="true" t="shared" si="1" ref="K15:L20">H15/86400</f>
        <v>0.000300462962962963</v>
      </c>
      <c r="L15" s="252">
        <f t="shared" si="1"/>
        <v>0.00037453703703703705</v>
      </c>
      <c r="M15" s="252">
        <f aca="true" t="shared" si="2" ref="M15:M20">K15+L15</f>
        <v>0.000675</v>
      </c>
      <c r="N15" s="150"/>
      <c r="O15" s="360">
        <f>K89</f>
        <v>0.0005530092592592593</v>
      </c>
      <c r="P15" s="363">
        <f>K111</f>
        <v>0.0004900462962962964</v>
      </c>
      <c r="Q15" s="74"/>
      <c r="R15" s="162" t="s">
        <v>188</v>
      </c>
    </row>
    <row r="16" spans="1:18" ht="15" customHeight="1" outlineLevel="1">
      <c r="A16" s="479"/>
      <c r="B16" s="94">
        <v>2</v>
      </c>
      <c r="C16" s="77">
        <v>42</v>
      </c>
      <c r="D16" s="192" t="s">
        <v>154</v>
      </c>
      <c r="E16" s="124" t="s">
        <v>86</v>
      </c>
      <c r="F16" s="193">
        <v>1997</v>
      </c>
      <c r="G16" s="193" t="s">
        <v>155</v>
      </c>
      <c r="H16" s="44">
        <v>27.81</v>
      </c>
      <c r="I16" s="251">
        <f t="shared" si="0"/>
        <v>26.500000000000004</v>
      </c>
      <c r="J16" s="251">
        <v>54.31</v>
      </c>
      <c r="K16" s="252">
        <f t="shared" si="1"/>
        <v>0.000321875</v>
      </c>
      <c r="L16" s="252">
        <f t="shared" si="1"/>
        <v>0.000306712962962963</v>
      </c>
      <c r="M16" s="252">
        <f t="shared" si="2"/>
        <v>0.000628587962962963</v>
      </c>
      <c r="N16" s="80"/>
      <c r="O16" s="326">
        <f>K85</f>
        <v>0.0005489583333333334</v>
      </c>
      <c r="P16" s="327">
        <f>K110</f>
        <v>0.0005543981481481482</v>
      </c>
      <c r="Q16" s="81"/>
      <c r="R16" s="80" t="s">
        <v>189</v>
      </c>
    </row>
    <row r="17" spans="1:18" ht="15" customHeight="1" outlineLevel="1">
      <c r="A17" s="479"/>
      <c r="B17" s="161">
        <v>3</v>
      </c>
      <c r="C17" s="155">
        <v>52</v>
      </c>
      <c r="D17" s="208" t="s">
        <v>156</v>
      </c>
      <c r="E17" s="209" t="s">
        <v>83</v>
      </c>
      <c r="F17" s="210">
        <v>1997</v>
      </c>
      <c r="G17" s="210" t="s">
        <v>128</v>
      </c>
      <c r="H17" s="356">
        <v>33.53</v>
      </c>
      <c r="I17" s="361">
        <f t="shared" si="0"/>
        <v>39.75</v>
      </c>
      <c r="J17" s="361">
        <v>73.28</v>
      </c>
      <c r="K17" s="362">
        <f t="shared" si="1"/>
        <v>0.00038807870370370374</v>
      </c>
      <c r="L17" s="362">
        <f t="shared" si="1"/>
        <v>0.0004600694444444444</v>
      </c>
      <c r="M17" s="362">
        <f t="shared" si="2"/>
        <v>0.0008481481481481482</v>
      </c>
      <c r="N17" s="80"/>
      <c r="O17" s="326">
        <f>K86</f>
        <v>0.0006993055555555556</v>
      </c>
      <c r="P17" s="327">
        <f>K114</f>
        <v>0.0005993055555555556</v>
      </c>
      <c r="Q17" s="81"/>
      <c r="R17" s="80" t="s">
        <v>189</v>
      </c>
    </row>
    <row r="18" spans="1:18" ht="15" customHeight="1" outlineLevel="1" thickBot="1">
      <c r="A18" s="480"/>
      <c r="B18" s="95">
        <v>4</v>
      </c>
      <c r="C18" s="88">
        <v>50</v>
      </c>
      <c r="D18" s="200" t="s">
        <v>150</v>
      </c>
      <c r="E18" s="122" t="s">
        <v>83</v>
      </c>
      <c r="F18" s="201">
        <v>1997</v>
      </c>
      <c r="G18" s="201" t="s">
        <v>108</v>
      </c>
      <c r="H18" s="266">
        <v>30.7</v>
      </c>
      <c r="I18" s="267">
        <f t="shared" si="0"/>
        <v>33.75</v>
      </c>
      <c r="J18" s="267">
        <v>64.45</v>
      </c>
      <c r="K18" s="268">
        <f t="shared" si="1"/>
        <v>0.0003553240740740741</v>
      </c>
      <c r="L18" s="268">
        <f t="shared" si="1"/>
        <v>0.000390625</v>
      </c>
      <c r="M18" s="268">
        <f t="shared" si="2"/>
        <v>0.0007459490740740741</v>
      </c>
      <c r="N18" s="83"/>
      <c r="O18" s="328">
        <f>K90</f>
        <v>0.0007581018518518518</v>
      </c>
      <c r="P18" s="330">
        <f>K115</f>
        <v>0.0006295138888888889</v>
      </c>
      <c r="Q18" s="81"/>
      <c r="R18" s="80"/>
    </row>
    <row r="19" spans="1:18" ht="15" customHeight="1" outlineLevel="1">
      <c r="A19" s="259"/>
      <c r="B19" s="120">
        <v>5</v>
      </c>
      <c r="C19" s="71">
        <v>11</v>
      </c>
      <c r="D19" s="70" t="s">
        <v>157</v>
      </c>
      <c r="E19" s="202" t="s">
        <v>80</v>
      </c>
      <c r="F19" s="71">
        <v>1998</v>
      </c>
      <c r="G19" s="71" t="s">
        <v>149</v>
      </c>
      <c r="H19" s="263">
        <v>36.68</v>
      </c>
      <c r="I19" s="264">
        <f t="shared" si="0"/>
        <v>50.529999999999994</v>
      </c>
      <c r="J19" s="264">
        <v>87.21</v>
      </c>
      <c r="K19" s="265">
        <f t="shared" si="1"/>
        <v>0.000424537037037037</v>
      </c>
      <c r="L19" s="265">
        <f t="shared" si="1"/>
        <v>0.0005848379629629629</v>
      </c>
      <c r="M19" s="265">
        <f t="shared" si="2"/>
        <v>0.0010093749999999999</v>
      </c>
      <c r="N19" s="73"/>
      <c r="O19" s="163"/>
      <c r="P19" s="163"/>
      <c r="Q19" s="84"/>
      <c r="R19" s="82"/>
    </row>
    <row r="20" spans="1:18" ht="15" customHeight="1" outlineLevel="1">
      <c r="A20" s="258"/>
      <c r="B20" s="106">
        <v>6</v>
      </c>
      <c r="C20" s="77">
        <v>21</v>
      </c>
      <c r="D20" s="76" t="s">
        <v>148</v>
      </c>
      <c r="E20" s="191" t="s">
        <v>80</v>
      </c>
      <c r="F20" s="77">
        <v>1999</v>
      </c>
      <c r="G20" s="77" t="s">
        <v>149</v>
      </c>
      <c r="H20" s="44">
        <v>55.09</v>
      </c>
      <c r="I20" s="251">
        <f t="shared" si="0"/>
        <v>77.93</v>
      </c>
      <c r="J20" s="251">
        <v>133.02</v>
      </c>
      <c r="K20" s="252">
        <f t="shared" si="1"/>
        <v>0.0006376157407407408</v>
      </c>
      <c r="L20" s="252">
        <f t="shared" si="1"/>
        <v>0.0009019675925925927</v>
      </c>
      <c r="M20" s="252">
        <f t="shared" si="2"/>
        <v>0.0015395833333333333</v>
      </c>
      <c r="N20" s="80"/>
      <c r="O20" s="92"/>
      <c r="P20" s="92"/>
      <c r="Q20" s="84"/>
      <c r="R20" s="80"/>
    </row>
    <row r="21" spans="1:18" ht="15" customHeight="1" outlineLevel="1">
      <c r="A21" s="258"/>
      <c r="B21" s="84">
        <v>7</v>
      </c>
      <c r="C21" s="77">
        <v>44</v>
      </c>
      <c r="D21" s="192" t="s">
        <v>153</v>
      </c>
      <c r="E21" s="124" t="s">
        <v>86</v>
      </c>
      <c r="F21" s="193">
        <v>1999</v>
      </c>
      <c r="G21" s="193" t="s">
        <v>87</v>
      </c>
      <c r="H21" s="44" t="s">
        <v>173</v>
      </c>
      <c r="I21" s="251" t="e">
        <f t="shared" si="0"/>
        <v>#VALUE!</v>
      </c>
      <c r="J21" s="251"/>
      <c r="K21" s="44" t="s">
        <v>173</v>
      </c>
      <c r="L21" s="44" t="s">
        <v>173</v>
      </c>
      <c r="M21" s="44" t="s">
        <v>173</v>
      </c>
      <c r="N21" s="80"/>
      <c r="O21" s="92"/>
      <c r="P21" s="92"/>
      <c r="Q21" s="84"/>
      <c r="R21" s="80"/>
    </row>
    <row r="22" spans="1:18" ht="15" customHeight="1" outlineLevel="1">
      <c r="A22" s="258"/>
      <c r="B22" s="106">
        <v>8</v>
      </c>
      <c r="C22" s="77">
        <v>43</v>
      </c>
      <c r="D22" s="192" t="s">
        <v>152</v>
      </c>
      <c r="E22" s="124" t="s">
        <v>86</v>
      </c>
      <c r="F22" s="193">
        <v>1998</v>
      </c>
      <c r="G22" s="193" t="s">
        <v>87</v>
      </c>
      <c r="H22" s="44">
        <v>57.71</v>
      </c>
      <c r="I22" s="251" t="e">
        <f t="shared" si="0"/>
        <v>#VALUE!</v>
      </c>
      <c r="J22" s="251" t="s">
        <v>172</v>
      </c>
      <c r="K22" s="252">
        <f>H22/86400</f>
        <v>0.0006679398148148148</v>
      </c>
      <c r="L22" s="251" t="s">
        <v>172</v>
      </c>
      <c r="M22" s="251" t="s">
        <v>172</v>
      </c>
      <c r="N22" s="80"/>
      <c r="O22" s="92"/>
      <c r="P22" s="92"/>
      <c r="Q22" s="84"/>
      <c r="R22" s="80"/>
    </row>
    <row r="23" spans="1:18" ht="15" customHeight="1" outlineLevel="1">
      <c r="A23" s="15"/>
      <c r="B23" s="103"/>
      <c r="C23" s="15"/>
      <c r="D23" s="15"/>
      <c r="E23" s="15"/>
      <c r="F23" s="15"/>
      <c r="G23" s="15"/>
      <c r="H23" s="15"/>
      <c r="I23" s="250"/>
      <c r="J23" s="250"/>
      <c r="K23" s="250"/>
      <c r="L23" s="250"/>
      <c r="M23" s="250"/>
      <c r="N23" s="101"/>
      <c r="O23" s="102"/>
      <c r="P23" s="102"/>
      <c r="Q23" s="103"/>
      <c r="R23" s="101"/>
    </row>
    <row r="24" spans="1:18" ht="15" customHeight="1" outlineLevel="1">
      <c r="A24" s="51"/>
      <c r="B24" s="97"/>
      <c r="C24" s="98"/>
      <c r="D24" s="99"/>
      <c r="E24" s="99"/>
      <c r="F24" s="100"/>
      <c r="G24" s="100"/>
      <c r="H24" s="100"/>
      <c r="I24" s="237"/>
      <c r="J24" s="237"/>
      <c r="K24" s="364"/>
      <c r="L24" s="364"/>
      <c r="M24" s="364"/>
      <c r="N24" s="101"/>
      <c r="O24" s="102"/>
      <c r="P24" s="102"/>
      <c r="Q24" s="103"/>
      <c r="R24" s="101"/>
    </row>
    <row r="25" spans="1:18" ht="15" customHeight="1" outlineLevel="1">
      <c r="A25" s="51"/>
      <c r="B25" s="103"/>
      <c r="C25" s="98"/>
      <c r="D25" s="99"/>
      <c r="E25" s="359"/>
      <c r="F25" s="100"/>
      <c r="G25" s="100"/>
      <c r="H25" s="100"/>
      <c r="I25" s="237"/>
      <c r="J25" s="237"/>
      <c r="K25" s="364"/>
      <c r="L25" s="364"/>
      <c r="M25" s="364"/>
      <c r="N25" s="101"/>
      <c r="O25" s="102"/>
      <c r="P25" s="102"/>
      <c r="Q25" s="103"/>
      <c r="R25" s="101"/>
    </row>
    <row r="26" spans="1:18" ht="15" customHeight="1" outlineLevel="1">
      <c r="A26" s="51"/>
      <c r="B26" s="97"/>
      <c r="C26" s="98"/>
      <c r="D26" s="99"/>
      <c r="E26" s="359"/>
      <c r="F26" s="100"/>
      <c r="G26" s="100"/>
      <c r="H26" s="100"/>
      <c r="I26" s="237"/>
      <c r="J26" s="237"/>
      <c r="K26" s="364"/>
      <c r="L26" s="364"/>
      <c r="M26" s="364"/>
      <c r="N26" s="101"/>
      <c r="O26" s="102"/>
      <c r="P26" s="102"/>
      <c r="Q26" s="103"/>
      <c r="R26" s="101"/>
    </row>
    <row r="27" spans="1:18" ht="15" customHeight="1" outlineLevel="1">
      <c r="A27" s="51"/>
      <c r="B27" s="103"/>
      <c r="C27" s="98"/>
      <c r="D27" s="99"/>
      <c r="E27" s="99"/>
      <c r="F27" s="100"/>
      <c r="G27" s="100"/>
      <c r="H27" s="100"/>
      <c r="I27" s="237"/>
      <c r="J27" s="237"/>
      <c r="K27" s="364"/>
      <c r="L27" s="364"/>
      <c r="M27" s="364"/>
      <c r="N27" s="101"/>
      <c r="O27" s="102"/>
      <c r="P27" s="102"/>
      <c r="Q27" s="103"/>
      <c r="R27" s="101"/>
    </row>
    <row r="28" spans="1:19" ht="15" customHeight="1" outlineLevel="1">
      <c r="A28" s="51"/>
      <c r="B28" s="97"/>
      <c r="C28" s="98"/>
      <c r="D28" s="99"/>
      <c r="E28" s="99"/>
      <c r="F28" s="100"/>
      <c r="G28" s="100"/>
      <c r="H28" s="100"/>
      <c r="I28" s="237"/>
      <c r="J28" s="237"/>
      <c r="K28" s="238"/>
      <c r="L28" s="238"/>
      <c r="M28" s="239"/>
      <c r="N28" s="101"/>
      <c r="O28" s="102"/>
      <c r="P28" s="102"/>
      <c r="Q28" s="103"/>
      <c r="R28" s="101"/>
      <c r="S28" s="3"/>
    </row>
    <row r="29" spans="1:19" ht="15" customHeight="1" outlineLevel="1">
      <c r="A29" s="51"/>
      <c r="B29" s="97"/>
      <c r="C29" s="98"/>
      <c r="D29" s="99"/>
      <c r="E29" s="99"/>
      <c r="F29" s="100"/>
      <c r="G29" s="100"/>
      <c r="H29" s="100"/>
      <c r="I29" s="237"/>
      <c r="J29" s="237"/>
      <c r="K29" s="238"/>
      <c r="L29" s="238"/>
      <c r="M29" s="239"/>
      <c r="N29" s="101"/>
      <c r="O29" s="102"/>
      <c r="P29" s="102"/>
      <c r="Q29" s="103"/>
      <c r="R29" s="101"/>
      <c r="S29" s="3"/>
    </row>
    <row r="30" spans="1:19" ht="15" customHeight="1" outlineLevel="1">
      <c r="A30" s="51"/>
      <c r="B30" s="97"/>
      <c r="C30" s="98"/>
      <c r="D30" s="99"/>
      <c r="E30" s="99"/>
      <c r="F30" s="100"/>
      <c r="G30" s="100"/>
      <c r="H30" s="100"/>
      <c r="I30" s="237"/>
      <c r="J30" s="237"/>
      <c r="K30" s="238"/>
      <c r="L30" s="238"/>
      <c r="M30" s="239"/>
      <c r="N30" s="101"/>
      <c r="O30" s="102"/>
      <c r="P30" s="102"/>
      <c r="Q30" s="103"/>
      <c r="R30" s="101"/>
      <c r="S30" s="3"/>
    </row>
    <row r="31" spans="1:19" ht="12" customHeight="1" outlineLevel="1">
      <c r="A31" s="15"/>
      <c r="B31" s="15"/>
      <c r="C31" s="34"/>
      <c r="D31" s="35"/>
      <c r="E31" s="34"/>
      <c r="F31" s="34"/>
      <c r="G31" s="34"/>
      <c r="H31" s="34"/>
      <c r="I31" s="240"/>
      <c r="J31" s="240"/>
      <c r="K31" s="241"/>
      <c r="L31" s="241"/>
      <c r="M31" s="241"/>
      <c r="N31" s="9"/>
      <c r="O31" s="9"/>
      <c r="P31" s="9"/>
      <c r="Q31" s="10"/>
      <c r="R31" s="10"/>
      <c r="S31" s="3"/>
    </row>
    <row r="32" spans="2:19" ht="15" customHeight="1" outlineLevel="1">
      <c r="B32" s="15"/>
      <c r="C32" s="34"/>
      <c r="D32" s="164" t="s">
        <v>27</v>
      </c>
      <c r="E32" s="166" t="s">
        <v>51</v>
      </c>
      <c r="F32" s="454" t="s">
        <v>43</v>
      </c>
      <c r="G32" s="454"/>
      <c r="H32" s="454"/>
      <c r="I32" s="454"/>
      <c r="J32" s="454"/>
      <c r="K32" s="454"/>
      <c r="L32" s="454"/>
      <c r="M32" s="454"/>
      <c r="N32" s="454"/>
      <c r="O32" s="454"/>
      <c r="P32" s="9"/>
      <c r="Q32" s="10"/>
      <c r="R32" s="10"/>
      <c r="S32" s="3"/>
    </row>
    <row r="33" spans="2:19" ht="12" customHeight="1" outlineLevel="1">
      <c r="B33" s="15"/>
      <c r="C33" s="34"/>
      <c r="D33" s="32"/>
      <c r="E33" s="110"/>
      <c r="F33" s="109"/>
      <c r="G33" s="109"/>
      <c r="H33" s="109"/>
      <c r="I33" s="242"/>
      <c r="J33" s="242"/>
      <c r="K33" s="243"/>
      <c r="L33" s="243"/>
      <c r="M33" s="243"/>
      <c r="N33" s="187"/>
      <c r="O33" s="187"/>
      <c r="P33" s="9"/>
      <c r="Q33" s="10"/>
      <c r="R33" s="10"/>
      <c r="S33" s="3"/>
    </row>
    <row r="34" spans="3:19" ht="15.75" outlineLevel="1">
      <c r="C34" s="10"/>
      <c r="D34" s="14" t="s">
        <v>31</v>
      </c>
      <c r="E34" s="32" t="s">
        <v>72</v>
      </c>
      <c r="F34" s="448" t="s">
        <v>66</v>
      </c>
      <c r="G34" s="448"/>
      <c r="H34" s="448"/>
      <c r="I34" s="448"/>
      <c r="J34" s="448"/>
      <c r="K34" s="448"/>
      <c r="L34" s="448"/>
      <c r="M34" s="448"/>
      <c r="N34" s="448"/>
      <c r="O34" s="448"/>
      <c r="P34" s="9"/>
      <c r="Q34" s="10"/>
      <c r="R34" s="10"/>
      <c r="S34" s="3"/>
    </row>
    <row r="35" spans="3:19" ht="15.75" outlineLevel="1">
      <c r="C35" s="10"/>
      <c r="D35" s="16"/>
      <c r="E35" s="32"/>
      <c r="F35" s="67"/>
      <c r="G35" s="67"/>
      <c r="H35" s="67"/>
      <c r="I35" s="244"/>
      <c r="J35" s="244"/>
      <c r="K35" s="244"/>
      <c r="L35" s="244"/>
      <c r="M35" s="244"/>
      <c r="N35" s="11"/>
      <c r="O35" s="9"/>
      <c r="P35" s="9"/>
      <c r="Q35" s="10"/>
      <c r="R35" s="10"/>
      <c r="S35" s="3"/>
    </row>
    <row r="36" spans="3:19" ht="15.75" outlineLevel="1">
      <c r="C36" s="10"/>
      <c r="D36" s="14" t="s">
        <v>62</v>
      </c>
      <c r="E36" s="114">
        <f ca="1">NOW()</f>
        <v>39861.54147824074</v>
      </c>
      <c r="F36" s="67"/>
      <c r="G36" s="67"/>
      <c r="H36" s="67"/>
      <c r="I36" s="244"/>
      <c r="J36" s="244"/>
      <c r="K36" s="244"/>
      <c r="L36" s="244"/>
      <c r="M36" s="244"/>
      <c r="N36" s="11"/>
      <c r="O36" s="9"/>
      <c r="P36" s="9"/>
      <c r="Q36" s="10"/>
      <c r="R36" s="10"/>
      <c r="S36" s="3"/>
    </row>
    <row r="37" spans="3:19" ht="15.75" outlineLevel="1">
      <c r="C37" s="10"/>
      <c r="E37" s="11"/>
      <c r="F37" s="12"/>
      <c r="G37" s="12"/>
      <c r="H37" s="12"/>
      <c r="I37" s="245"/>
      <c r="J37" s="245"/>
      <c r="K37" s="241"/>
      <c r="L37" s="241"/>
      <c r="M37" s="241"/>
      <c r="N37" s="9"/>
      <c r="O37" s="9"/>
      <c r="P37" s="9"/>
      <c r="Q37" s="10"/>
      <c r="R37" s="10"/>
      <c r="S37" s="3"/>
    </row>
    <row r="38" spans="1:19" ht="15.75">
      <c r="A38" s="16"/>
      <c r="C38" s="10"/>
      <c r="D38" s="11"/>
      <c r="E38" s="11"/>
      <c r="F38" s="12"/>
      <c r="G38" s="12"/>
      <c r="H38" s="12"/>
      <c r="I38" s="245"/>
      <c r="J38" s="245"/>
      <c r="K38" s="241"/>
      <c r="L38" s="241"/>
      <c r="M38" s="241"/>
      <c r="N38" s="9"/>
      <c r="O38" s="9"/>
      <c r="P38" s="9"/>
      <c r="Q38" s="10"/>
      <c r="R38" s="10"/>
      <c r="S38" s="3"/>
    </row>
    <row r="39" spans="1:19" ht="18" hidden="1" outlineLevel="1">
      <c r="A39" s="16"/>
      <c r="C39" s="10"/>
      <c r="D39" s="426"/>
      <c r="E39" s="426"/>
      <c r="F39" s="426"/>
      <c r="G39" s="426"/>
      <c r="H39" s="426"/>
      <c r="I39" s="426"/>
      <c r="J39" s="426"/>
      <c r="K39" s="426"/>
      <c r="L39" s="426"/>
      <c r="N39" s="9"/>
      <c r="O39" s="9"/>
      <c r="P39" s="9"/>
      <c r="Q39" s="10"/>
      <c r="R39" s="10"/>
      <c r="S39" s="3"/>
    </row>
    <row r="40" spans="1:19" ht="15.75" hidden="1" outlineLevel="1">
      <c r="A40" s="16"/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32"/>
      <c r="Q40" s="32"/>
      <c r="R40" s="10"/>
      <c r="S40" s="3"/>
    </row>
    <row r="41" spans="1:19" ht="15.75" customHeight="1" hidden="1" outlineLevel="1">
      <c r="A41" s="16"/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32"/>
      <c r="Q41" s="32"/>
      <c r="R41" s="10"/>
      <c r="S41" s="3"/>
    </row>
    <row r="42" spans="1:19" ht="15.75" customHeight="1" hidden="1" outlineLevel="1">
      <c r="A42" s="16"/>
      <c r="B42" s="31"/>
      <c r="C42" s="31"/>
      <c r="D42" s="31"/>
      <c r="E42" s="31"/>
      <c r="F42" s="31"/>
      <c r="G42" s="31"/>
      <c r="H42" s="31"/>
      <c r="I42" s="246"/>
      <c r="J42" s="246"/>
      <c r="K42" s="246"/>
      <c r="L42" s="246"/>
      <c r="M42" s="246"/>
      <c r="N42" s="31"/>
      <c r="O42" s="31"/>
      <c r="P42" s="32"/>
      <c r="Q42" s="32"/>
      <c r="R42" s="10"/>
      <c r="S42" s="3"/>
    </row>
    <row r="43" spans="1:19" ht="20.25" hidden="1" outlineLevel="1">
      <c r="A43" s="16"/>
      <c r="C43" s="483" t="s">
        <v>70</v>
      </c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9"/>
      <c r="P43" s="9"/>
      <c r="Q43" s="10"/>
      <c r="R43" s="10"/>
      <c r="S43" s="3"/>
    </row>
    <row r="44" spans="1:19" ht="18.75" hidden="1" outlineLevel="1">
      <c r="A44" s="453" t="s">
        <v>53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9"/>
      <c r="Q44" s="10"/>
      <c r="R44" s="10"/>
      <c r="S44" s="3"/>
    </row>
    <row r="45" spans="1:19" ht="18.75" hidden="1" outlineLevel="1">
      <c r="A45" s="16"/>
      <c r="C45" s="453" t="s">
        <v>54</v>
      </c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9"/>
      <c r="P45" s="9"/>
      <c r="Q45" s="10"/>
      <c r="R45" s="10"/>
      <c r="S45" s="3"/>
    </row>
    <row r="46" spans="1:19" ht="18.75" hidden="1" outlineLevel="1">
      <c r="A46" s="16"/>
      <c r="C46" s="453" t="s">
        <v>147</v>
      </c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9"/>
      <c r="P46" s="9"/>
      <c r="Q46" s="10"/>
      <c r="R46" s="10"/>
      <c r="S46" s="3"/>
    </row>
    <row r="47" spans="1:19" ht="18.75" hidden="1" outlineLevel="1">
      <c r="A47" s="16"/>
      <c r="C47" s="59"/>
      <c r="D47" s="59"/>
      <c r="E47" s="59"/>
      <c r="F47" s="59"/>
      <c r="G47" s="16" t="s">
        <v>21</v>
      </c>
      <c r="H47" s="59"/>
      <c r="I47" s="247"/>
      <c r="J47" s="247"/>
      <c r="K47" s="247"/>
      <c r="L47" s="247"/>
      <c r="M47" s="247"/>
      <c r="N47" s="59"/>
      <c r="O47" s="9"/>
      <c r="P47" s="9"/>
      <c r="Q47" s="10"/>
      <c r="R47" s="10"/>
      <c r="S47" s="3"/>
    </row>
    <row r="48" spans="1:19" ht="12.75" hidden="1" outlineLevel="1">
      <c r="A48" s="16"/>
      <c r="C48" s="10"/>
      <c r="N48" s="9"/>
      <c r="O48" s="9"/>
      <c r="P48" s="9"/>
      <c r="Q48" s="10"/>
      <c r="R48" s="10"/>
      <c r="S48" s="3"/>
    </row>
    <row r="49" spans="1:19" ht="16.5" hidden="1" outlineLevel="1" thickBot="1">
      <c r="A49" s="16"/>
      <c r="C49" s="10"/>
      <c r="D49" s="16" t="s">
        <v>22</v>
      </c>
      <c r="E49" s="13"/>
      <c r="F49" s="46" t="s">
        <v>46</v>
      </c>
      <c r="G49" s="46" t="s">
        <v>47</v>
      </c>
      <c r="H49" s="46"/>
      <c r="I49" s="248"/>
      <c r="J49" s="248"/>
      <c r="N49" s="9"/>
      <c r="O49" s="9"/>
      <c r="P49" s="9"/>
      <c r="Q49" s="10"/>
      <c r="R49" s="10"/>
      <c r="S49" s="3"/>
    </row>
    <row r="50" spans="1:19" ht="17.25" customHeight="1" hidden="1" outlineLevel="1" thickBot="1">
      <c r="A50" s="16"/>
      <c r="C50" s="10"/>
      <c r="D50" s="444"/>
      <c r="E50" s="445"/>
      <c r="F50" s="174">
        <f>H50/86400</f>
        <v>0</v>
      </c>
      <c r="G50" s="175">
        <f>I50/86400</f>
        <v>0</v>
      </c>
      <c r="H50" s="184"/>
      <c r="I50" s="249"/>
      <c r="J50" s="255"/>
      <c r="K50" s="505">
        <f>F50+G50</f>
        <v>0</v>
      </c>
      <c r="L50" s="506"/>
      <c r="M50" s="444"/>
      <c r="N50" s="482"/>
      <c r="O50" s="9"/>
      <c r="P50" s="9"/>
      <c r="Q50" s="10"/>
      <c r="R50" s="10"/>
      <c r="S50" s="3"/>
    </row>
    <row r="51" spans="1:19" ht="19.5" customHeight="1" hidden="1" outlineLevel="1" thickBot="1">
      <c r="A51" s="16"/>
      <c r="C51" s="10"/>
      <c r="D51" s="484"/>
      <c r="E51" s="485"/>
      <c r="F51" s="178">
        <f>H51/86400</f>
        <v>0</v>
      </c>
      <c r="G51" s="179">
        <f>I51/86400</f>
        <v>0</v>
      </c>
      <c r="H51" s="184"/>
      <c r="I51" s="249"/>
      <c r="J51" s="255"/>
      <c r="K51" s="505">
        <f>F51+G51</f>
        <v>0</v>
      </c>
      <c r="L51" s="506"/>
      <c r="N51" s="9"/>
      <c r="O51" s="9"/>
      <c r="P51" s="9"/>
      <c r="Q51" s="10"/>
      <c r="R51" s="10"/>
      <c r="S51" s="3"/>
    </row>
    <row r="52" spans="1:19" ht="12.75" hidden="1" outlineLevel="1">
      <c r="A52" s="16"/>
      <c r="C52" s="10"/>
      <c r="D52" s="16"/>
      <c r="E52" s="16"/>
      <c r="N52" s="9"/>
      <c r="O52" s="9"/>
      <c r="P52" s="9"/>
      <c r="Q52" s="10"/>
      <c r="R52" s="10"/>
      <c r="S52" s="3"/>
    </row>
    <row r="53" spans="1:19" ht="16.5" hidden="1" outlineLevel="1" thickBot="1">
      <c r="A53" s="16"/>
      <c r="C53" s="10"/>
      <c r="D53" s="16"/>
      <c r="E53" s="13"/>
      <c r="F53" s="15"/>
      <c r="G53" s="15"/>
      <c r="H53" s="15"/>
      <c r="I53" s="250"/>
      <c r="J53" s="250"/>
      <c r="N53" s="9"/>
      <c r="O53" s="9"/>
      <c r="P53" s="9"/>
      <c r="Q53" s="10"/>
      <c r="R53" s="10"/>
      <c r="S53" s="3"/>
    </row>
    <row r="54" spans="1:19" ht="19.5" customHeight="1" hidden="1" outlineLevel="1" thickBot="1">
      <c r="A54" s="16"/>
      <c r="C54" s="10"/>
      <c r="D54" s="493"/>
      <c r="E54" s="494"/>
      <c r="F54" s="174">
        <f>H54/86400</f>
        <v>0</v>
      </c>
      <c r="G54" s="175">
        <f>I54/86400</f>
        <v>0</v>
      </c>
      <c r="H54" s="184"/>
      <c r="I54" s="249"/>
      <c r="J54" s="255"/>
      <c r="K54" s="505">
        <f>F54+G54</f>
        <v>0</v>
      </c>
      <c r="L54" s="506"/>
      <c r="M54" s="444"/>
      <c r="N54" s="482"/>
      <c r="O54" s="9"/>
      <c r="P54" s="9"/>
      <c r="Q54" s="10"/>
      <c r="R54" s="10"/>
      <c r="S54" s="3"/>
    </row>
    <row r="55" spans="1:19" ht="20.25" customHeight="1" hidden="1" outlineLevel="1" thickBot="1">
      <c r="A55" s="16"/>
      <c r="C55" s="10"/>
      <c r="D55" s="444"/>
      <c r="E55" s="445"/>
      <c r="F55" s="178">
        <f>H55/86400</f>
        <v>0</v>
      </c>
      <c r="G55" s="179">
        <f>I55/86400</f>
        <v>0</v>
      </c>
      <c r="H55" s="184"/>
      <c r="I55" s="249"/>
      <c r="J55" s="255"/>
      <c r="K55" s="505">
        <f>F55+G55</f>
        <v>0</v>
      </c>
      <c r="L55" s="506"/>
      <c r="N55" s="9"/>
      <c r="O55" s="9"/>
      <c r="P55" s="9"/>
      <c r="Q55" s="10"/>
      <c r="R55" s="10"/>
      <c r="S55" s="3"/>
    </row>
    <row r="56" spans="1:19" ht="12.75" hidden="1" outlineLevel="1">
      <c r="A56" s="16"/>
      <c r="C56" s="10"/>
      <c r="D56" s="16"/>
      <c r="E56" s="16"/>
      <c r="N56" s="9"/>
      <c r="O56" s="9"/>
      <c r="P56" s="9"/>
      <c r="Q56" s="10"/>
      <c r="R56" s="10"/>
      <c r="S56" s="3"/>
    </row>
    <row r="57" spans="1:19" ht="16.5" hidden="1" outlineLevel="1" thickBot="1">
      <c r="A57" s="16"/>
      <c r="C57" s="10"/>
      <c r="D57" s="16"/>
      <c r="E57" s="13"/>
      <c r="F57" s="15"/>
      <c r="G57" s="15"/>
      <c r="H57" s="15"/>
      <c r="I57" s="250"/>
      <c r="J57" s="250"/>
      <c r="N57" s="9"/>
      <c r="O57" s="9"/>
      <c r="P57" s="9"/>
      <c r="Q57" s="10"/>
      <c r="R57" s="10"/>
      <c r="S57" s="3"/>
    </row>
    <row r="58" spans="1:19" ht="18" customHeight="1" hidden="1" outlineLevel="1" thickBot="1">
      <c r="A58" s="16"/>
      <c r="C58" s="10"/>
      <c r="D58" s="493"/>
      <c r="E58" s="494"/>
      <c r="F58" s="174">
        <f>H58/86400</f>
        <v>0</v>
      </c>
      <c r="G58" s="175">
        <f>I58/86400</f>
        <v>0</v>
      </c>
      <c r="H58" s="184"/>
      <c r="I58" s="249"/>
      <c r="J58" s="255"/>
      <c r="K58" s="505">
        <f>F58+G58</f>
        <v>0</v>
      </c>
      <c r="L58" s="506"/>
      <c r="M58" s="444"/>
      <c r="N58" s="482"/>
      <c r="O58" s="9"/>
      <c r="P58" s="9"/>
      <c r="Q58" s="10"/>
      <c r="R58" s="10"/>
      <c r="S58" s="3"/>
    </row>
    <row r="59" spans="1:19" ht="17.25" customHeight="1" hidden="1" outlineLevel="1" thickBot="1">
      <c r="A59" s="16"/>
      <c r="C59" s="3"/>
      <c r="D59" s="444"/>
      <c r="E59" s="445"/>
      <c r="F59" s="178">
        <f>H59/86400</f>
        <v>0</v>
      </c>
      <c r="G59" s="179">
        <f>I59/86400</f>
        <v>0</v>
      </c>
      <c r="H59" s="184"/>
      <c r="I59" s="249"/>
      <c r="J59" s="255"/>
      <c r="K59" s="505">
        <f>F59+G59</f>
        <v>0</v>
      </c>
      <c r="L59" s="506"/>
      <c r="N59" s="3"/>
      <c r="O59" s="3"/>
      <c r="P59" s="3"/>
      <c r="Q59" s="3"/>
      <c r="R59" s="61"/>
      <c r="S59" s="3"/>
    </row>
    <row r="60" spans="1:19" ht="12.75" hidden="1" outlineLevel="1">
      <c r="A60" s="16"/>
      <c r="C60" s="3"/>
      <c r="D60" s="16"/>
      <c r="E60" s="16"/>
      <c r="N60" s="3"/>
      <c r="O60" s="3"/>
      <c r="P60" s="3"/>
      <c r="Q60" s="3"/>
      <c r="R60" s="61"/>
      <c r="S60" s="3"/>
    </row>
    <row r="61" spans="1:19" ht="16.5" hidden="1" outlineLevel="1" thickBot="1">
      <c r="A61" s="16"/>
      <c r="C61" s="3"/>
      <c r="D61" s="16"/>
      <c r="E61" s="13"/>
      <c r="N61" s="3"/>
      <c r="O61" s="3"/>
      <c r="P61" s="3"/>
      <c r="Q61" s="3"/>
      <c r="R61" s="61"/>
      <c r="S61" s="3"/>
    </row>
    <row r="62" spans="1:19" ht="18" customHeight="1" hidden="1" outlineLevel="1" thickBot="1">
      <c r="A62" s="16"/>
      <c r="C62" s="3"/>
      <c r="D62" s="493"/>
      <c r="E62" s="494"/>
      <c r="F62" s="174">
        <f>H62/86400</f>
        <v>0</v>
      </c>
      <c r="G62" s="175">
        <f>I62/86400</f>
        <v>0</v>
      </c>
      <c r="H62" s="184"/>
      <c r="I62" s="249"/>
      <c r="J62" s="255"/>
      <c r="K62" s="505">
        <f>F62+G62</f>
        <v>0</v>
      </c>
      <c r="L62" s="506"/>
      <c r="M62" s="444"/>
      <c r="N62" s="482"/>
      <c r="O62" s="3"/>
      <c r="P62" s="3"/>
      <c r="Q62" s="3"/>
      <c r="R62" s="61"/>
      <c r="S62" s="3"/>
    </row>
    <row r="63" spans="1:12" ht="18" customHeight="1" hidden="1" outlineLevel="1" thickBot="1">
      <c r="A63" s="16"/>
      <c r="D63" s="444"/>
      <c r="E63" s="445"/>
      <c r="F63" s="178">
        <f>H63/86400</f>
        <v>0</v>
      </c>
      <c r="G63" s="179">
        <f>I63/86400</f>
        <v>0</v>
      </c>
      <c r="H63" s="184"/>
      <c r="I63" s="249"/>
      <c r="J63" s="255"/>
      <c r="K63" s="505">
        <f>F63+G63</f>
        <v>0</v>
      </c>
      <c r="L63" s="506"/>
    </row>
    <row r="64" ht="12.75" hidden="1" outlineLevel="1">
      <c r="A64" s="16"/>
    </row>
    <row r="65" spans="1:13" ht="15.75" hidden="1" outlineLevel="1">
      <c r="A65" s="16"/>
      <c r="D65" s="7"/>
      <c r="E65" s="7"/>
      <c r="F65" s="3"/>
      <c r="G65" s="3"/>
      <c r="H65" s="3"/>
      <c r="I65" s="234"/>
      <c r="J65" s="234"/>
      <c r="K65" s="234"/>
      <c r="L65" s="234"/>
      <c r="M65" s="234"/>
    </row>
    <row r="66" spans="1:15" ht="15.75" hidden="1" outlineLevel="1">
      <c r="A66" s="16"/>
      <c r="D66" s="164" t="s">
        <v>27</v>
      </c>
      <c r="E66" s="166" t="s">
        <v>51</v>
      </c>
      <c r="F66" s="454" t="s">
        <v>43</v>
      </c>
      <c r="G66" s="454"/>
      <c r="H66" s="454"/>
      <c r="I66" s="454"/>
      <c r="J66" s="454"/>
      <c r="K66" s="454"/>
      <c r="L66" s="454"/>
      <c r="M66" s="454"/>
      <c r="N66" s="454"/>
      <c r="O66" s="454"/>
    </row>
    <row r="67" spans="1:15" ht="13.5" customHeight="1" hidden="1" outlineLevel="1">
      <c r="A67" s="16"/>
      <c r="C67" s="10"/>
      <c r="D67" s="32"/>
      <c r="E67" s="110"/>
      <c r="F67" s="109"/>
      <c r="G67" s="109"/>
      <c r="H67" s="109"/>
      <c r="I67" s="242"/>
      <c r="J67" s="242"/>
      <c r="K67" s="243"/>
      <c r="L67" s="243"/>
      <c r="M67" s="243"/>
      <c r="N67" s="186"/>
      <c r="O67" s="186"/>
    </row>
    <row r="68" spans="1:15" ht="15.75" hidden="1" outlineLevel="1">
      <c r="A68" s="16"/>
      <c r="D68" s="14" t="s">
        <v>31</v>
      </c>
      <c r="E68" s="32" t="s">
        <v>72</v>
      </c>
      <c r="F68" s="448" t="s">
        <v>66</v>
      </c>
      <c r="G68" s="448"/>
      <c r="H68" s="448"/>
      <c r="I68" s="448"/>
      <c r="J68" s="448"/>
      <c r="K68" s="448"/>
      <c r="L68" s="448"/>
      <c r="M68" s="448"/>
      <c r="N68" s="448"/>
      <c r="O68" s="186"/>
    </row>
    <row r="69" spans="1:13" ht="15.75" hidden="1" outlineLevel="1">
      <c r="A69" s="16"/>
      <c r="D69" s="16"/>
      <c r="E69" s="32"/>
      <c r="F69" s="67"/>
      <c r="G69" s="67"/>
      <c r="H69" s="67"/>
      <c r="I69" s="244"/>
      <c r="J69" s="244"/>
      <c r="K69" s="244"/>
      <c r="L69" s="244"/>
      <c r="M69" s="244"/>
    </row>
    <row r="70" spans="1:13" ht="15.75" hidden="1" outlineLevel="1">
      <c r="A70" s="16"/>
      <c r="D70" s="14" t="s">
        <v>62</v>
      </c>
      <c r="E70" s="114">
        <f ca="1">NOW()</f>
        <v>39861.54147824074</v>
      </c>
      <c r="F70" s="67"/>
      <c r="G70" s="67"/>
      <c r="H70" s="67"/>
      <c r="I70" s="244"/>
      <c r="J70" s="244"/>
      <c r="K70" s="244"/>
      <c r="L70" s="244"/>
      <c r="M70" s="244"/>
    </row>
    <row r="71" ht="12.75" collapsed="1">
      <c r="A71" s="16"/>
    </row>
    <row r="72" ht="12.75">
      <c r="A72" s="16"/>
    </row>
    <row r="73" ht="12.75">
      <c r="A73" s="16"/>
    </row>
    <row r="74" spans="1:15" ht="15.75" customHeight="1" hidden="1" outlineLevel="1">
      <c r="A74" s="16"/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</row>
    <row r="75" spans="1:15" ht="15.75" customHeight="1" hidden="1" outlineLevel="1">
      <c r="A75" s="16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</row>
    <row r="76" spans="1:15" ht="15.75" customHeight="1" hidden="1" outlineLevel="1">
      <c r="A76" s="16"/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</row>
    <row r="77" spans="1:14" ht="15.75" customHeight="1" hidden="1" outlineLevel="1">
      <c r="A77" s="16"/>
      <c r="C77" s="483" t="s">
        <v>177</v>
      </c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</row>
    <row r="78" spans="1:15" ht="21" customHeight="1" hidden="1" outlineLevel="1">
      <c r="A78" s="453" t="s">
        <v>53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</row>
    <row r="79" spans="1:14" ht="15.75" customHeight="1" hidden="1" outlineLevel="1">
      <c r="A79" s="16"/>
      <c r="C79" s="453" t="s">
        <v>54</v>
      </c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453"/>
    </row>
    <row r="80" spans="1:14" ht="15.75" customHeight="1" hidden="1" outlineLevel="1">
      <c r="A80" s="16"/>
      <c r="C80" s="453" t="s">
        <v>147</v>
      </c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N80" s="453"/>
    </row>
    <row r="81" spans="1:14" ht="15.75" customHeight="1" hidden="1" outlineLevel="1">
      <c r="A81" s="16"/>
      <c r="C81" s="59"/>
      <c r="D81" s="59"/>
      <c r="E81" s="59"/>
      <c r="F81" s="59"/>
      <c r="G81" s="59"/>
      <c r="H81" s="59"/>
      <c r="I81" s="247"/>
      <c r="J81" s="247"/>
      <c r="K81" s="247"/>
      <c r="L81" s="247"/>
      <c r="M81" s="247"/>
      <c r="N81" s="59"/>
    </row>
    <row r="82" spans="1:14" ht="15.75" customHeight="1" hidden="1" outlineLevel="1">
      <c r="A82" s="16"/>
      <c r="C82" s="59"/>
      <c r="D82" s="59"/>
      <c r="E82" s="59"/>
      <c r="F82" s="59"/>
      <c r="G82" s="16"/>
      <c r="H82" s="59"/>
      <c r="I82" s="247"/>
      <c r="J82" s="247"/>
      <c r="K82" s="507" t="s">
        <v>28</v>
      </c>
      <c r="L82" s="507"/>
      <c r="M82" s="247"/>
      <c r="N82" s="59"/>
    </row>
    <row r="83" ht="12.75" customHeight="1" hidden="1" outlineLevel="1">
      <c r="A83" s="16"/>
    </row>
    <row r="84" spans="1:10" ht="16.5" customHeight="1" hidden="1" outlineLevel="1" thickBot="1">
      <c r="A84" s="16"/>
      <c r="D84" s="16" t="s">
        <v>22</v>
      </c>
      <c r="E84" s="13"/>
      <c r="F84" s="46" t="s">
        <v>46</v>
      </c>
      <c r="G84" s="46" t="s">
        <v>47</v>
      </c>
      <c r="H84" s="46"/>
      <c r="I84" s="248"/>
      <c r="J84" s="248"/>
    </row>
    <row r="85" spans="1:15" ht="21.75" customHeight="1" hidden="1" outlineLevel="1" thickBot="1">
      <c r="A85" s="16"/>
      <c r="D85" s="444" t="s">
        <v>154</v>
      </c>
      <c r="E85" s="445"/>
      <c r="F85" s="272">
        <f>H85/86400</f>
        <v>0.00026041666666666666</v>
      </c>
      <c r="G85" s="273">
        <f>I85/86400</f>
        <v>0.00028854166666666666</v>
      </c>
      <c r="H85" s="274">
        <v>22.5</v>
      </c>
      <c r="I85" s="286">
        <f>J85-H85</f>
        <v>24.93</v>
      </c>
      <c r="J85" s="287">
        <v>47.43</v>
      </c>
      <c r="K85" s="505">
        <f>F85+G85</f>
        <v>0.0005489583333333334</v>
      </c>
      <c r="L85" s="506"/>
      <c r="M85" s="424" t="str">
        <f>D85</f>
        <v>Марков Роман</v>
      </c>
      <c r="N85" s="501"/>
      <c r="O85" s="425"/>
    </row>
    <row r="86" spans="1:12" ht="22.5" customHeight="1" hidden="1" outlineLevel="1" thickBot="1">
      <c r="A86" s="16"/>
      <c r="D86" s="444" t="s">
        <v>156</v>
      </c>
      <c r="E86" s="482"/>
      <c r="F86" s="277">
        <f>H86/86400</f>
        <v>0.00034930555555555556</v>
      </c>
      <c r="G86" s="278">
        <f>I86/86400</f>
        <v>0.00035</v>
      </c>
      <c r="H86" s="279">
        <v>30.18</v>
      </c>
      <c r="I86" s="286">
        <f>J86-H86</f>
        <v>30.240000000000002</v>
      </c>
      <c r="J86" s="288">
        <v>60.42</v>
      </c>
      <c r="K86" s="505">
        <f>F86+G86</f>
        <v>0.0006993055555555556</v>
      </c>
      <c r="L86" s="506"/>
    </row>
    <row r="87" spans="1:12" ht="12.75" customHeight="1" hidden="1" outlineLevel="1">
      <c r="A87" s="16"/>
      <c r="D87" s="16"/>
      <c r="E87" s="16"/>
      <c r="F87" s="282"/>
      <c r="G87" s="282"/>
      <c r="H87" s="282"/>
      <c r="I87" s="289"/>
      <c r="J87" s="289"/>
      <c r="K87" s="289"/>
      <c r="L87" s="289"/>
    </row>
    <row r="88" spans="1:12" ht="16.5" customHeight="1" hidden="1" outlineLevel="1" thickBot="1">
      <c r="A88" s="16"/>
      <c r="D88" s="16"/>
      <c r="E88" s="13"/>
      <c r="F88" s="283"/>
      <c r="G88" s="283"/>
      <c r="H88" s="283"/>
      <c r="I88" s="290"/>
      <c r="J88" s="290"/>
      <c r="K88" s="290"/>
      <c r="L88" s="290"/>
    </row>
    <row r="89" spans="1:15" ht="20.25" customHeight="1" hidden="1" outlineLevel="1" thickBot="1">
      <c r="A89" s="16"/>
      <c r="D89" s="493" t="s">
        <v>151</v>
      </c>
      <c r="E89" s="494"/>
      <c r="F89" s="284">
        <f>H89/86400</f>
        <v>0.00027592592592592594</v>
      </c>
      <c r="G89" s="285">
        <f>I89/86400</f>
        <v>0.00027708333333333334</v>
      </c>
      <c r="H89" s="279">
        <v>23.84</v>
      </c>
      <c r="I89" s="286">
        <f>J89-H89</f>
        <v>23.94</v>
      </c>
      <c r="J89" s="288">
        <v>47.78</v>
      </c>
      <c r="K89" s="505">
        <f>F89+G89</f>
        <v>0.0005530092592592593</v>
      </c>
      <c r="L89" s="506"/>
      <c r="M89" s="424" t="str">
        <f>D89</f>
        <v>Простяков Александр</v>
      </c>
      <c r="N89" s="501"/>
      <c r="O89" s="425"/>
    </row>
    <row r="90" spans="1:12" ht="21.75" customHeight="1" hidden="1" outlineLevel="1" thickBot="1">
      <c r="A90" s="16"/>
      <c r="D90" s="444" t="s">
        <v>150</v>
      </c>
      <c r="E90" s="482"/>
      <c r="F90" s="277">
        <f>H90/86400</f>
        <v>0.00038738425925925925</v>
      </c>
      <c r="G90" s="278">
        <f>I90/86400</f>
        <v>0.0003707175925925926</v>
      </c>
      <c r="H90" s="279">
        <v>33.47</v>
      </c>
      <c r="I90" s="286">
        <f>J90-H90</f>
        <v>32.03</v>
      </c>
      <c r="J90" s="288">
        <v>65.5</v>
      </c>
      <c r="K90" s="505">
        <f>F90+G90</f>
        <v>0.0007581018518518518</v>
      </c>
      <c r="L90" s="506"/>
    </row>
    <row r="91" ht="12.75" hidden="1" outlineLevel="1">
      <c r="A91" s="16"/>
    </row>
    <row r="92" ht="12.75" hidden="1" outlineLevel="1">
      <c r="A92" s="16"/>
    </row>
    <row r="93" spans="1:15" ht="15.75" hidden="1" outlineLevel="1">
      <c r="A93" s="16"/>
      <c r="D93" s="164" t="s">
        <v>27</v>
      </c>
      <c r="E93" s="166" t="s">
        <v>51</v>
      </c>
      <c r="F93" s="454" t="s">
        <v>43</v>
      </c>
      <c r="G93" s="454"/>
      <c r="H93" s="454"/>
      <c r="I93" s="454"/>
      <c r="J93" s="454"/>
      <c r="K93" s="454"/>
      <c r="L93" s="454"/>
      <c r="M93" s="454"/>
      <c r="N93" s="454"/>
      <c r="O93" s="454"/>
    </row>
    <row r="94" spans="1:15" ht="15.75" hidden="1" outlineLevel="1">
      <c r="A94" s="16"/>
      <c r="D94" s="32"/>
      <c r="E94" s="110"/>
      <c r="F94" s="109"/>
      <c r="G94" s="109"/>
      <c r="H94" s="109"/>
      <c r="I94" s="242"/>
      <c r="J94" s="242"/>
      <c r="K94" s="243"/>
      <c r="L94" s="243"/>
      <c r="M94" s="243"/>
      <c r="N94" s="186"/>
      <c r="O94" s="186"/>
    </row>
    <row r="95" spans="1:15" ht="15.75" hidden="1" outlineLevel="1">
      <c r="A95" s="16"/>
      <c r="D95" s="14" t="s">
        <v>31</v>
      </c>
      <c r="E95" s="32" t="s">
        <v>72</v>
      </c>
      <c r="F95" s="448" t="s">
        <v>66</v>
      </c>
      <c r="G95" s="448"/>
      <c r="H95" s="448"/>
      <c r="I95" s="448"/>
      <c r="J95" s="448"/>
      <c r="K95" s="448"/>
      <c r="L95" s="448"/>
      <c r="M95" s="448"/>
      <c r="N95" s="448"/>
      <c r="O95" s="186"/>
    </row>
    <row r="96" spans="1:13" ht="15.75" hidden="1" outlineLevel="1">
      <c r="A96" s="16"/>
      <c r="D96" s="16"/>
      <c r="E96" s="32"/>
      <c r="F96" s="67"/>
      <c r="G96" s="67"/>
      <c r="H96" s="67"/>
      <c r="I96" s="244"/>
      <c r="J96" s="244"/>
      <c r="K96" s="244"/>
      <c r="L96" s="244"/>
      <c r="M96" s="244"/>
    </row>
    <row r="97" spans="1:13" ht="15.75" hidden="1" outlineLevel="1">
      <c r="A97" s="16"/>
      <c r="D97" s="14" t="s">
        <v>62</v>
      </c>
      <c r="E97" s="114">
        <f ca="1">NOW()</f>
        <v>39861.54147824074</v>
      </c>
      <c r="F97" s="67"/>
      <c r="G97" s="67"/>
      <c r="H97" s="67"/>
      <c r="I97" s="244"/>
      <c r="J97" s="244"/>
      <c r="K97" s="244"/>
      <c r="L97" s="244"/>
      <c r="M97" s="244"/>
    </row>
    <row r="98" ht="12.75" collapsed="1">
      <c r="A98" s="16"/>
    </row>
    <row r="99" ht="12.75">
      <c r="A99" s="16"/>
    </row>
    <row r="100" spans="1:15" ht="18" hidden="1" outlineLevel="1">
      <c r="A100" s="16"/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</row>
    <row r="101" spans="1:15" ht="15.75" customHeight="1" hidden="1" outlineLevel="1">
      <c r="A101" s="16"/>
      <c r="B101" s="508"/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8"/>
      <c r="O101" s="508"/>
    </row>
    <row r="102" spans="1:15" ht="15.75" hidden="1" outlineLevel="1">
      <c r="A102" s="16"/>
      <c r="B102" s="508"/>
      <c r="C102" s="508"/>
      <c r="D102" s="508"/>
      <c r="E102" s="508"/>
      <c r="F102" s="508"/>
      <c r="G102" s="508"/>
      <c r="H102" s="508"/>
      <c r="I102" s="508"/>
      <c r="J102" s="508"/>
      <c r="K102" s="508"/>
      <c r="L102" s="508"/>
      <c r="M102" s="508"/>
      <c r="N102" s="508"/>
      <c r="O102" s="508"/>
    </row>
    <row r="103" spans="1:14" ht="20.25" hidden="1" outlineLevel="1">
      <c r="A103" s="16"/>
      <c r="C103" s="483" t="s">
        <v>70</v>
      </c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</row>
    <row r="104" spans="1:15" ht="18.75" hidden="1" outlineLevel="1">
      <c r="A104" s="453" t="s">
        <v>53</v>
      </c>
      <c r="B104" s="453"/>
      <c r="C104" s="453"/>
      <c r="D104" s="453"/>
      <c r="E104" s="453"/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</row>
    <row r="105" spans="1:14" ht="18.75" hidden="1" outlineLevel="1">
      <c r="A105" s="16"/>
      <c r="C105" s="453" t="s">
        <v>54</v>
      </c>
      <c r="D105" s="453"/>
      <c r="E105" s="453"/>
      <c r="F105" s="453"/>
      <c r="G105" s="453"/>
      <c r="H105" s="453"/>
      <c r="I105" s="453"/>
      <c r="J105" s="453"/>
      <c r="K105" s="453"/>
      <c r="L105" s="453"/>
      <c r="M105" s="453"/>
      <c r="N105" s="453"/>
    </row>
    <row r="106" spans="1:14" ht="18.75" hidden="1" outlineLevel="1">
      <c r="A106" s="16"/>
      <c r="C106" s="453" t="s">
        <v>147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</row>
    <row r="107" spans="1:14" ht="18.75" hidden="1" outlineLevel="1">
      <c r="A107" s="16"/>
      <c r="C107" s="59"/>
      <c r="D107" s="59"/>
      <c r="E107" s="59"/>
      <c r="F107" s="59"/>
      <c r="G107" s="59"/>
      <c r="H107" s="59"/>
      <c r="I107" s="247"/>
      <c r="J107" s="247"/>
      <c r="K107" s="247"/>
      <c r="L107" s="247"/>
      <c r="M107" s="247"/>
      <c r="N107" s="59"/>
    </row>
    <row r="108" ht="12.75" hidden="1" outlineLevel="1">
      <c r="A108" s="16"/>
    </row>
    <row r="109" spans="1:10" ht="16.5" hidden="1" outlineLevel="1" thickBot="1">
      <c r="A109" s="16"/>
      <c r="D109" s="16" t="s">
        <v>10</v>
      </c>
      <c r="E109" s="13"/>
      <c r="F109" s="46" t="s">
        <v>46</v>
      </c>
      <c r="G109" s="46" t="s">
        <v>47</v>
      </c>
      <c r="H109" s="46"/>
      <c r="I109" s="248"/>
      <c r="J109" s="248"/>
    </row>
    <row r="110" spans="1:15" ht="21.75" customHeight="1" hidden="1" outlineLevel="1" thickBot="1">
      <c r="A110" s="16"/>
      <c r="C110" s="50">
        <v>2</v>
      </c>
      <c r="D110" s="444" t="str">
        <f>M85</f>
        <v>Марков Роман</v>
      </c>
      <c r="E110" s="445"/>
      <c r="F110" s="272">
        <f>H110/86400</f>
        <v>0.00026770833333333334</v>
      </c>
      <c r="G110" s="273">
        <f>I110/86400</f>
        <v>0.0002866898148148148</v>
      </c>
      <c r="H110" s="274">
        <v>23.13</v>
      </c>
      <c r="I110" s="280">
        <f>J110-H110</f>
        <v>24.77</v>
      </c>
      <c r="J110" s="287">
        <v>47.9</v>
      </c>
      <c r="K110" s="505">
        <f>F110+G110</f>
        <v>0.0005543981481481482</v>
      </c>
      <c r="L110" s="506"/>
      <c r="M110" s="424" t="str">
        <f>D111</f>
        <v>Простяков Александр</v>
      </c>
      <c r="N110" s="501"/>
      <c r="O110" s="425"/>
    </row>
    <row r="111" spans="1:15" ht="22.5" customHeight="1" hidden="1" outlineLevel="1" thickBot="1">
      <c r="A111" s="16"/>
      <c r="C111" s="50">
        <v>1</v>
      </c>
      <c r="D111" s="444" t="str">
        <f>M89</f>
        <v>Простяков Александр</v>
      </c>
      <c r="E111" s="482"/>
      <c r="F111" s="277">
        <f>H111/86400</f>
        <v>0.00023912037037037036</v>
      </c>
      <c r="G111" s="278">
        <f>I111/86400</f>
        <v>0.000250925925925926</v>
      </c>
      <c r="H111" s="279">
        <v>20.66</v>
      </c>
      <c r="I111" s="280">
        <f>J111-H111</f>
        <v>21.680000000000003</v>
      </c>
      <c r="J111" s="288">
        <v>42.34</v>
      </c>
      <c r="K111" s="505">
        <f>F111+G111</f>
        <v>0.0004900462962962964</v>
      </c>
      <c r="L111" s="506"/>
      <c r="M111" s="289"/>
      <c r="N111" s="282"/>
      <c r="O111" s="282"/>
    </row>
    <row r="112" spans="1:15" ht="18" hidden="1" outlineLevel="1">
      <c r="A112" s="16"/>
      <c r="C112" s="50"/>
      <c r="D112" s="16"/>
      <c r="E112" s="16"/>
      <c r="F112" s="282"/>
      <c r="G112" s="282"/>
      <c r="H112" s="282"/>
      <c r="I112" s="289"/>
      <c r="J112" s="289"/>
      <c r="K112" s="289"/>
      <c r="L112" s="289"/>
      <c r="M112" s="289"/>
      <c r="N112" s="282"/>
      <c r="O112" s="282"/>
    </row>
    <row r="113" spans="1:15" ht="18.75" hidden="1" outlineLevel="1" thickBot="1">
      <c r="A113" s="16"/>
      <c r="C113" s="50"/>
      <c r="D113" s="16" t="s">
        <v>71</v>
      </c>
      <c r="E113" s="13"/>
      <c r="F113" s="283"/>
      <c r="G113" s="283"/>
      <c r="H113" s="283"/>
      <c r="I113" s="290"/>
      <c r="J113" s="290"/>
      <c r="K113" s="290"/>
      <c r="L113" s="290"/>
      <c r="M113" s="289"/>
      <c r="N113" s="282"/>
      <c r="O113" s="282"/>
    </row>
    <row r="114" spans="1:15" ht="19.5" customHeight="1" hidden="1" outlineLevel="1" thickBot="1">
      <c r="A114" s="16"/>
      <c r="C114" s="50">
        <v>3</v>
      </c>
      <c r="D114" s="444" t="str">
        <f>D86</f>
        <v>Васильев Гордей</v>
      </c>
      <c r="E114" s="482"/>
      <c r="F114" s="284">
        <f>H114/86400</f>
        <v>0.00032199074074074074</v>
      </c>
      <c r="G114" s="285">
        <f>I114/86400</f>
        <v>0.0002773148148148148</v>
      </c>
      <c r="H114" s="279">
        <v>27.82</v>
      </c>
      <c r="I114" s="280">
        <f>J114-H114</f>
        <v>23.96</v>
      </c>
      <c r="J114" s="288">
        <v>51.78</v>
      </c>
      <c r="K114" s="505">
        <f>F114+G114</f>
        <v>0.0005993055555555556</v>
      </c>
      <c r="L114" s="506"/>
      <c r="M114" s="424" t="str">
        <f>D114</f>
        <v>Васильев Гордей</v>
      </c>
      <c r="N114" s="501"/>
      <c r="O114" s="425"/>
    </row>
    <row r="115" spans="1:15" ht="21" customHeight="1" hidden="1" outlineLevel="1" thickBot="1">
      <c r="A115" s="16"/>
      <c r="C115" s="50">
        <v>4</v>
      </c>
      <c r="D115" s="444" t="str">
        <f>D90</f>
        <v>Гончаров Герман</v>
      </c>
      <c r="E115" s="482"/>
      <c r="F115" s="277">
        <f>H115/86400</f>
        <v>0.00032881944444444446</v>
      </c>
      <c r="G115" s="278">
        <f>I115/86400</f>
        <v>0.00030069444444444447</v>
      </c>
      <c r="H115" s="279">
        <v>28.41</v>
      </c>
      <c r="I115" s="280">
        <f>J115-H115</f>
        <v>25.98</v>
      </c>
      <c r="J115" s="288">
        <v>54.39</v>
      </c>
      <c r="K115" s="505">
        <f>F115+G115</f>
        <v>0.0006295138888888889</v>
      </c>
      <c r="L115" s="506"/>
      <c r="M115" s="289"/>
      <c r="N115" s="282"/>
      <c r="O115" s="282"/>
    </row>
    <row r="116" ht="12.75" hidden="1" outlineLevel="1">
      <c r="A116" s="16"/>
    </row>
    <row r="117" ht="12.75" hidden="1" outlineLevel="1">
      <c r="A117" s="16"/>
    </row>
    <row r="118" spans="1:15" ht="15.75" hidden="1" outlineLevel="1">
      <c r="A118" s="16"/>
      <c r="D118" s="164" t="s">
        <v>27</v>
      </c>
      <c r="E118" s="166" t="s">
        <v>51</v>
      </c>
      <c r="F118" s="454" t="s">
        <v>43</v>
      </c>
      <c r="G118" s="454"/>
      <c r="H118" s="454"/>
      <c r="I118" s="454"/>
      <c r="J118" s="454"/>
      <c r="K118" s="454"/>
      <c r="L118" s="454"/>
      <c r="M118" s="454"/>
      <c r="N118" s="454"/>
      <c r="O118" s="454"/>
    </row>
    <row r="119" spans="1:15" ht="15.75" hidden="1" outlineLevel="1">
      <c r="A119" s="16"/>
      <c r="D119" s="32"/>
      <c r="E119" s="110"/>
      <c r="F119" s="109"/>
      <c r="G119" s="109"/>
      <c r="H119" s="109"/>
      <c r="I119" s="242"/>
      <c r="J119" s="242"/>
      <c r="K119" s="243"/>
      <c r="L119" s="243"/>
      <c r="M119" s="243"/>
      <c r="N119" s="186"/>
      <c r="O119" s="186"/>
    </row>
    <row r="120" spans="1:15" ht="15.75" hidden="1" outlineLevel="1">
      <c r="A120" s="16"/>
      <c r="D120" s="14" t="s">
        <v>31</v>
      </c>
      <c r="E120" s="32" t="s">
        <v>72</v>
      </c>
      <c r="F120" s="448" t="s">
        <v>66</v>
      </c>
      <c r="G120" s="448"/>
      <c r="H120" s="448"/>
      <c r="I120" s="448"/>
      <c r="J120" s="448"/>
      <c r="K120" s="448"/>
      <c r="L120" s="448"/>
      <c r="M120" s="448"/>
      <c r="N120" s="448"/>
      <c r="O120" s="448"/>
    </row>
    <row r="121" spans="1:13" ht="15.75" hidden="1" outlineLevel="1">
      <c r="A121" s="16"/>
      <c r="D121" s="16"/>
      <c r="E121" s="32"/>
      <c r="F121" s="67"/>
      <c r="G121" s="67"/>
      <c r="H121" s="67"/>
      <c r="I121" s="244"/>
      <c r="J121" s="244"/>
      <c r="K121" s="244"/>
      <c r="L121" s="244"/>
      <c r="M121" s="244"/>
    </row>
    <row r="122" spans="1:13" ht="15.75" hidden="1" outlineLevel="1">
      <c r="A122" s="16"/>
      <c r="D122" s="14" t="s">
        <v>62</v>
      </c>
      <c r="E122" s="165">
        <f ca="1">NOW()</f>
        <v>39861.54147824074</v>
      </c>
      <c r="F122" s="67"/>
      <c r="G122" s="67"/>
      <c r="H122" s="67"/>
      <c r="I122" s="244"/>
      <c r="J122" s="244"/>
      <c r="K122" s="244"/>
      <c r="L122" s="244"/>
      <c r="M122" s="244"/>
    </row>
    <row r="123" ht="12.75" hidden="1" outlineLevel="1">
      <c r="A123" s="16"/>
    </row>
    <row r="124" ht="12.75" collapsed="1">
      <c r="A124" s="16"/>
    </row>
    <row r="126" spans="8:13" ht="12.75" hidden="1" outlineLevel="1">
      <c r="H126" t="s">
        <v>67</v>
      </c>
      <c r="I126" s="232" t="s">
        <v>67</v>
      </c>
      <c r="J126" s="232" t="s">
        <v>59</v>
      </c>
      <c r="K126" s="232" t="s">
        <v>57</v>
      </c>
      <c r="L126" s="232" t="s">
        <v>58</v>
      </c>
      <c r="M126" s="232" t="s">
        <v>59</v>
      </c>
    </row>
    <row r="127" spans="2:18" ht="15" hidden="1" outlineLevel="1">
      <c r="B127" s="18"/>
      <c r="C127" s="77">
        <v>42</v>
      </c>
      <c r="D127" s="192" t="s">
        <v>154</v>
      </c>
      <c r="E127" s="124" t="s">
        <v>86</v>
      </c>
      <c r="F127" s="193">
        <v>1997</v>
      </c>
      <c r="G127" s="193" t="s">
        <v>155</v>
      </c>
      <c r="H127" s="44">
        <v>27.81</v>
      </c>
      <c r="I127" s="251">
        <f aca="true" t="shared" si="3" ref="I127:I134">J127-H127</f>
        <v>26.500000000000004</v>
      </c>
      <c r="J127" s="251">
        <v>54.31</v>
      </c>
      <c r="K127" s="252">
        <f aca="true" t="shared" si="4" ref="K127:L132">H127/86400</f>
        <v>0.000321875</v>
      </c>
      <c r="L127" s="252">
        <f t="shared" si="4"/>
        <v>0.000306712962962963</v>
      </c>
      <c r="M127" s="252">
        <f aca="true" t="shared" si="5" ref="M127:M132">K127+L127</f>
        <v>0.000628587962962963</v>
      </c>
      <c r="N127" s="18"/>
      <c r="O127" s="18"/>
      <c r="P127" s="18"/>
      <c r="Q127" s="18"/>
      <c r="R127" s="42"/>
    </row>
    <row r="128" spans="2:18" ht="15" hidden="1" outlineLevel="1">
      <c r="B128" s="18"/>
      <c r="C128" s="77">
        <v>51</v>
      </c>
      <c r="D128" s="192" t="s">
        <v>151</v>
      </c>
      <c r="E128" s="124" t="s">
        <v>83</v>
      </c>
      <c r="F128" s="193">
        <v>1997</v>
      </c>
      <c r="G128" s="193" t="s">
        <v>108</v>
      </c>
      <c r="H128" s="44">
        <v>25.96</v>
      </c>
      <c r="I128" s="251">
        <f t="shared" si="3"/>
        <v>32.36</v>
      </c>
      <c r="J128" s="251">
        <v>58.32</v>
      </c>
      <c r="K128" s="252">
        <f t="shared" si="4"/>
        <v>0.000300462962962963</v>
      </c>
      <c r="L128" s="252">
        <f t="shared" si="4"/>
        <v>0.00037453703703703705</v>
      </c>
      <c r="M128" s="252">
        <f t="shared" si="5"/>
        <v>0.000675</v>
      </c>
      <c r="N128" s="18"/>
      <c r="O128" s="18"/>
      <c r="P128" s="18"/>
      <c r="Q128" s="18"/>
      <c r="R128" s="42"/>
    </row>
    <row r="129" spans="2:18" ht="15" hidden="1" outlineLevel="1">
      <c r="B129" s="18"/>
      <c r="C129" s="77">
        <v>50</v>
      </c>
      <c r="D129" s="192" t="s">
        <v>150</v>
      </c>
      <c r="E129" s="124" t="s">
        <v>83</v>
      </c>
      <c r="F129" s="193">
        <v>1997</v>
      </c>
      <c r="G129" s="193" t="s">
        <v>108</v>
      </c>
      <c r="H129" s="44">
        <v>30.7</v>
      </c>
      <c r="I129" s="251">
        <f t="shared" si="3"/>
        <v>33.75</v>
      </c>
      <c r="J129" s="251">
        <v>64.45</v>
      </c>
      <c r="K129" s="252">
        <f t="shared" si="4"/>
        <v>0.0003553240740740741</v>
      </c>
      <c r="L129" s="252">
        <f t="shared" si="4"/>
        <v>0.000390625</v>
      </c>
      <c r="M129" s="252">
        <f t="shared" si="5"/>
        <v>0.0007459490740740741</v>
      </c>
      <c r="N129" s="18"/>
      <c r="O129" s="18"/>
      <c r="P129" s="18"/>
      <c r="Q129" s="18"/>
      <c r="R129" s="42"/>
    </row>
    <row r="130" spans="2:18" ht="15" hidden="1" outlineLevel="1">
      <c r="B130" s="18"/>
      <c r="C130" s="77">
        <v>52</v>
      </c>
      <c r="D130" s="192" t="s">
        <v>156</v>
      </c>
      <c r="E130" s="124" t="s">
        <v>83</v>
      </c>
      <c r="F130" s="193">
        <v>1997</v>
      </c>
      <c r="G130" s="193" t="s">
        <v>128</v>
      </c>
      <c r="H130" s="44">
        <v>33.53</v>
      </c>
      <c r="I130" s="251">
        <f t="shared" si="3"/>
        <v>39.75</v>
      </c>
      <c r="J130" s="251">
        <v>73.28</v>
      </c>
      <c r="K130" s="252">
        <f t="shared" si="4"/>
        <v>0.00038807870370370374</v>
      </c>
      <c r="L130" s="252">
        <f t="shared" si="4"/>
        <v>0.0004600694444444444</v>
      </c>
      <c r="M130" s="252">
        <f t="shared" si="5"/>
        <v>0.0008481481481481482</v>
      </c>
      <c r="N130" s="18"/>
      <c r="O130" s="18"/>
      <c r="P130" s="18"/>
      <c r="Q130" s="18"/>
      <c r="R130" s="42"/>
    </row>
    <row r="131" spans="2:18" ht="15" hidden="1" outlineLevel="1">
      <c r="B131" s="18"/>
      <c r="C131" s="77">
        <v>11</v>
      </c>
      <c r="D131" s="76" t="s">
        <v>157</v>
      </c>
      <c r="E131" s="191" t="s">
        <v>80</v>
      </c>
      <c r="F131" s="77">
        <v>1998</v>
      </c>
      <c r="G131" s="77" t="s">
        <v>149</v>
      </c>
      <c r="H131" s="44">
        <v>36.68</v>
      </c>
      <c r="I131" s="251">
        <f t="shared" si="3"/>
        <v>50.529999999999994</v>
      </c>
      <c r="J131" s="251">
        <v>87.21</v>
      </c>
      <c r="K131" s="252">
        <f t="shared" si="4"/>
        <v>0.000424537037037037</v>
      </c>
      <c r="L131" s="252">
        <f t="shared" si="4"/>
        <v>0.0005848379629629629</v>
      </c>
      <c r="M131" s="252">
        <f t="shared" si="5"/>
        <v>0.0010093749999999999</v>
      </c>
      <c r="N131" s="18"/>
      <c r="O131" s="18"/>
      <c r="P131" s="18"/>
      <c r="Q131" s="18"/>
      <c r="R131" s="42"/>
    </row>
    <row r="132" spans="2:18" ht="15" hidden="1" outlineLevel="1">
      <c r="B132" s="18"/>
      <c r="C132" s="77">
        <v>21</v>
      </c>
      <c r="D132" s="76" t="s">
        <v>148</v>
      </c>
      <c r="E132" s="191" t="s">
        <v>80</v>
      </c>
      <c r="F132" s="77">
        <v>1999</v>
      </c>
      <c r="G132" s="77" t="s">
        <v>149</v>
      </c>
      <c r="H132" s="44">
        <v>55.09</v>
      </c>
      <c r="I132" s="251">
        <f t="shared" si="3"/>
        <v>77.93</v>
      </c>
      <c r="J132" s="251">
        <v>133.02</v>
      </c>
      <c r="K132" s="252">
        <f t="shared" si="4"/>
        <v>0.0006376157407407408</v>
      </c>
      <c r="L132" s="252">
        <f t="shared" si="4"/>
        <v>0.0009019675925925927</v>
      </c>
      <c r="M132" s="252">
        <f t="shared" si="5"/>
        <v>0.0015395833333333333</v>
      </c>
      <c r="N132" s="18"/>
      <c r="O132" s="18"/>
      <c r="P132" s="18"/>
      <c r="Q132" s="18"/>
      <c r="R132" s="42"/>
    </row>
    <row r="133" spans="2:18" ht="15" hidden="1" outlineLevel="1">
      <c r="B133" s="18"/>
      <c r="C133" s="77">
        <v>44</v>
      </c>
      <c r="D133" s="192" t="s">
        <v>153</v>
      </c>
      <c r="E133" s="124" t="s">
        <v>86</v>
      </c>
      <c r="F133" s="193">
        <v>1999</v>
      </c>
      <c r="G133" s="193" t="s">
        <v>87</v>
      </c>
      <c r="H133" s="44" t="s">
        <v>173</v>
      </c>
      <c r="I133" s="251" t="e">
        <f t="shared" si="3"/>
        <v>#VALUE!</v>
      </c>
      <c r="J133" s="251"/>
      <c r="K133" s="44" t="s">
        <v>173</v>
      </c>
      <c r="L133" s="44" t="s">
        <v>173</v>
      </c>
      <c r="M133" s="44" t="s">
        <v>173</v>
      </c>
      <c r="N133" s="18"/>
      <c r="O133" s="18"/>
      <c r="P133" s="18"/>
      <c r="Q133" s="18"/>
      <c r="R133" s="42"/>
    </row>
    <row r="134" spans="2:18" ht="15" hidden="1" outlineLevel="1">
      <c r="B134" s="18"/>
      <c r="C134" s="77">
        <v>43</v>
      </c>
      <c r="D134" s="192" t="s">
        <v>152</v>
      </c>
      <c r="E134" s="124" t="s">
        <v>86</v>
      </c>
      <c r="F134" s="193">
        <v>1998</v>
      </c>
      <c r="G134" s="193" t="s">
        <v>87</v>
      </c>
      <c r="H134" s="44">
        <v>57.71</v>
      </c>
      <c r="I134" s="251" t="e">
        <f t="shared" si="3"/>
        <v>#VALUE!</v>
      </c>
      <c r="J134" s="251" t="s">
        <v>172</v>
      </c>
      <c r="K134" s="252">
        <f>H134/86400</f>
        <v>0.0006679398148148148</v>
      </c>
      <c r="L134" s="251" t="s">
        <v>172</v>
      </c>
      <c r="M134" s="251" t="s">
        <v>172</v>
      </c>
      <c r="N134" s="18"/>
      <c r="O134" s="18"/>
      <c r="P134" s="18"/>
      <c r="Q134" s="18"/>
      <c r="R134" s="42"/>
    </row>
    <row r="135" spans="2:18" ht="12.75" hidden="1" outlineLevel="1">
      <c r="B135" s="18"/>
      <c r="C135" s="47"/>
      <c r="D135" s="29"/>
      <c r="E135" s="29"/>
      <c r="F135" s="44"/>
      <c r="G135" s="44"/>
      <c r="H135" s="44"/>
      <c r="I135" s="251"/>
      <c r="J135" s="251"/>
      <c r="K135" s="252">
        <f aca="true" t="shared" si="6" ref="K135:K140">H135/86400</f>
        <v>0</v>
      </c>
      <c r="L135" s="252">
        <f aca="true" t="shared" si="7" ref="L135:L140">I135/86400</f>
        <v>0</v>
      </c>
      <c r="M135" s="252">
        <f aca="true" t="shared" si="8" ref="M135:M140">K135+L135</f>
        <v>0</v>
      </c>
      <c r="N135" s="18"/>
      <c r="O135" s="18"/>
      <c r="P135" s="18"/>
      <c r="Q135" s="18"/>
      <c r="R135" s="42"/>
    </row>
    <row r="136" spans="2:18" ht="12.75" hidden="1" outlineLevel="1">
      <c r="B136" s="18"/>
      <c r="C136" s="47"/>
      <c r="D136" s="29"/>
      <c r="E136" s="29"/>
      <c r="F136" s="44"/>
      <c r="G136" s="44"/>
      <c r="H136" s="44"/>
      <c r="I136" s="251"/>
      <c r="J136" s="251"/>
      <c r="K136" s="252">
        <f t="shared" si="6"/>
        <v>0</v>
      </c>
      <c r="L136" s="252">
        <f t="shared" si="7"/>
        <v>0</v>
      </c>
      <c r="M136" s="252">
        <f t="shared" si="8"/>
        <v>0</v>
      </c>
      <c r="N136" s="18"/>
      <c r="O136" s="18"/>
      <c r="P136" s="18"/>
      <c r="Q136" s="18"/>
      <c r="R136" s="42"/>
    </row>
    <row r="137" spans="2:18" ht="12.75" hidden="1" outlineLevel="1">
      <c r="B137" s="18"/>
      <c r="C137" s="47"/>
      <c r="D137" s="29"/>
      <c r="E137" s="29"/>
      <c r="F137" s="44"/>
      <c r="G137" s="44"/>
      <c r="H137" s="44"/>
      <c r="I137" s="251"/>
      <c r="J137" s="251"/>
      <c r="K137" s="252">
        <f t="shared" si="6"/>
        <v>0</v>
      </c>
      <c r="L137" s="252">
        <f t="shared" si="7"/>
        <v>0</v>
      </c>
      <c r="M137" s="252">
        <f t="shared" si="8"/>
        <v>0</v>
      </c>
      <c r="N137" s="18"/>
      <c r="O137" s="18"/>
      <c r="P137" s="18"/>
      <c r="Q137" s="18"/>
      <c r="R137" s="42"/>
    </row>
    <row r="138" spans="2:18" ht="12.75" hidden="1" outlineLevel="1">
      <c r="B138" s="18"/>
      <c r="C138" s="43"/>
      <c r="D138" s="24"/>
      <c r="E138" s="25"/>
      <c r="F138" s="26"/>
      <c r="G138" s="26"/>
      <c r="H138" s="26"/>
      <c r="I138" s="253"/>
      <c r="J138" s="253"/>
      <c r="K138" s="252">
        <f t="shared" si="6"/>
        <v>0</v>
      </c>
      <c r="L138" s="252">
        <f t="shared" si="7"/>
        <v>0</v>
      </c>
      <c r="M138" s="252">
        <f t="shared" si="8"/>
        <v>0</v>
      </c>
      <c r="N138" s="18"/>
      <c r="O138" s="18"/>
      <c r="P138" s="18"/>
      <c r="Q138" s="18"/>
      <c r="R138" s="42"/>
    </row>
    <row r="139" spans="2:18" ht="12.75" hidden="1" outlineLevel="1">
      <c r="B139" s="18"/>
      <c r="C139" s="47"/>
      <c r="D139" s="29"/>
      <c r="E139" s="30"/>
      <c r="F139" s="44"/>
      <c r="G139" s="44"/>
      <c r="H139" s="44"/>
      <c r="I139" s="251"/>
      <c r="J139" s="251"/>
      <c r="K139" s="252">
        <f t="shared" si="6"/>
        <v>0</v>
      </c>
      <c r="L139" s="252">
        <f t="shared" si="7"/>
        <v>0</v>
      </c>
      <c r="M139" s="252">
        <f t="shared" si="8"/>
        <v>0</v>
      </c>
      <c r="N139" s="18"/>
      <c r="O139" s="18"/>
      <c r="P139" s="18"/>
      <c r="Q139" s="18"/>
      <c r="R139" s="42"/>
    </row>
    <row r="140" spans="2:18" ht="12.75" hidden="1" outlineLevel="1">
      <c r="B140" s="18"/>
      <c r="C140" s="47"/>
      <c r="D140" s="29"/>
      <c r="E140" s="29"/>
      <c r="F140" s="44"/>
      <c r="G140" s="44"/>
      <c r="H140" s="44"/>
      <c r="I140" s="251"/>
      <c r="J140" s="251"/>
      <c r="K140" s="252">
        <f t="shared" si="6"/>
        <v>0</v>
      </c>
      <c r="L140" s="252">
        <f t="shared" si="7"/>
        <v>0</v>
      </c>
      <c r="M140" s="252">
        <f t="shared" si="8"/>
        <v>0</v>
      </c>
      <c r="N140" s="18"/>
      <c r="O140" s="18"/>
      <c r="P140" s="18"/>
      <c r="Q140" s="18"/>
      <c r="R140" s="42"/>
    </row>
    <row r="141" ht="12.75" hidden="1" outlineLevel="1"/>
    <row r="142" ht="12.75" collapsed="1"/>
  </sheetData>
  <sheetProtection/>
  <mergeCells count="91">
    <mergeCell ref="M110:O110"/>
    <mergeCell ref="M114:O114"/>
    <mergeCell ref="C46:N46"/>
    <mergeCell ref="C77:N77"/>
    <mergeCell ref="C79:N79"/>
    <mergeCell ref="B75:O75"/>
    <mergeCell ref="B76:O76"/>
    <mergeCell ref="C80:N80"/>
    <mergeCell ref="D85:E85"/>
    <mergeCell ref="M50:N50"/>
    <mergeCell ref="B74:O74"/>
    <mergeCell ref="D63:E63"/>
    <mergeCell ref="K54:L54"/>
    <mergeCell ref="K51:L51"/>
    <mergeCell ref="D55:E55"/>
    <mergeCell ref="D58:E58"/>
    <mergeCell ref="D59:E59"/>
    <mergeCell ref="D62:E62"/>
    <mergeCell ref="D51:E51"/>
    <mergeCell ref="D54:E54"/>
    <mergeCell ref="K63:L63"/>
    <mergeCell ref="P13:P14"/>
    <mergeCell ref="C43:N43"/>
    <mergeCell ref="C45:N45"/>
    <mergeCell ref="C13:C14"/>
    <mergeCell ref="B41:O41"/>
    <mergeCell ref="F34:O34"/>
    <mergeCell ref="A44:O44"/>
    <mergeCell ref="E13:E14"/>
    <mergeCell ref="B10:R10"/>
    <mergeCell ref="A12:D12"/>
    <mergeCell ref="D50:E50"/>
    <mergeCell ref="K50:L50"/>
    <mergeCell ref="A13:A14"/>
    <mergeCell ref="B13:B14"/>
    <mergeCell ref="A15:A18"/>
    <mergeCell ref="O13:O14"/>
    <mergeCell ref="B40:O40"/>
    <mergeCell ref="Q13:Q14"/>
    <mergeCell ref="R13:R14"/>
    <mergeCell ref="D39:L39"/>
    <mergeCell ref="F13:F14"/>
    <mergeCell ref="G13:G14"/>
    <mergeCell ref="K13:M13"/>
    <mergeCell ref="F32:O32"/>
    <mergeCell ref="N13:N14"/>
    <mergeCell ref="D13:D14"/>
    <mergeCell ref="P8:R8"/>
    <mergeCell ref="B5:T5"/>
    <mergeCell ref="B6:T6"/>
    <mergeCell ref="B7:T7"/>
    <mergeCell ref="A8:E8"/>
    <mergeCell ref="C106:N106"/>
    <mergeCell ref="D86:E86"/>
    <mergeCell ref="D89:E89"/>
    <mergeCell ref="K89:L89"/>
    <mergeCell ref="K86:L86"/>
    <mergeCell ref="M89:O89"/>
    <mergeCell ref="F95:N95"/>
    <mergeCell ref="K110:L110"/>
    <mergeCell ref="D111:E111"/>
    <mergeCell ref="K115:L115"/>
    <mergeCell ref="D90:E90"/>
    <mergeCell ref="D114:E114"/>
    <mergeCell ref="K114:L114"/>
    <mergeCell ref="B102:O102"/>
    <mergeCell ref="B101:O101"/>
    <mergeCell ref="B100:O100"/>
    <mergeCell ref="C103:N103"/>
    <mergeCell ref="M54:N54"/>
    <mergeCell ref="M58:N58"/>
    <mergeCell ref="M62:N62"/>
    <mergeCell ref="K58:L58"/>
    <mergeCell ref="K62:L62"/>
    <mergeCell ref="K55:L55"/>
    <mergeCell ref="K59:L59"/>
    <mergeCell ref="K82:L82"/>
    <mergeCell ref="A78:O78"/>
    <mergeCell ref="K90:L90"/>
    <mergeCell ref="K85:L85"/>
    <mergeCell ref="M85:O85"/>
    <mergeCell ref="F120:O120"/>
    <mergeCell ref="F118:O118"/>
    <mergeCell ref="F93:O93"/>
    <mergeCell ref="F66:O66"/>
    <mergeCell ref="A104:O104"/>
    <mergeCell ref="K111:L111"/>
    <mergeCell ref="C105:N105"/>
    <mergeCell ref="D115:E115"/>
    <mergeCell ref="D110:E110"/>
    <mergeCell ref="F68:N68"/>
  </mergeCells>
  <printOptions/>
  <pageMargins left="0.2" right="0.2" top="0.21" bottom="0.23" header="0.5" footer="0.5"/>
  <pageSetup fitToHeight="1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1"/>
  <sheetViews>
    <sheetView tabSelected="1" workbookViewId="0" topLeftCell="A1">
      <selection activeCell="H17" sqref="H17"/>
    </sheetView>
  </sheetViews>
  <sheetFormatPr defaultColWidth="9.00390625" defaultRowHeight="12.75" outlineLevelRow="1" outlineLevelCol="2"/>
  <cols>
    <col min="1" max="1" width="5.00390625" style="0" customWidth="1"/>
    <col min="2" max="2" width="5.625" style="0" customWidth="1"/>
    <col min="3" max="3" width="7.125" style="0" customWidth="1"/>
    <col min="4" max="4" width="6.00390625" style="0" customWidth="1"/>
    <col min="5" max="5" width="26.875" style="0" customWidth="1"/>
    <col min="6" max="6" width="18.875" style="0" customWidth="1"/>
    <col min="7" max="7" width="9.125" style="0" customWidth="1" outlineLevel="1"/>
    <col min="8" max="8" width="9.00390625" style="282" customWidth="1" outlineLevel="1"/>
    <col min="9" max="11" width="9.125" style="282" hidden="1" customWidth="1" outlineLevel="2"/>
    <col min="12" max="12" width="11.00390625" style="282" customWidth="1" collapsed="1"/>
    <col min="15" max="16" width="8.75390625" style="0" bestFit="1" customWidth="1"/>
    <col min="17" max="17" width="8.125" style="0" bestFit="1" customWidth="1"/>
    <col min="19" max="19" width="9.125" style="60" customWidth="1"/>
  </cols>
  <sheetData>
    <row r="2" spans="2:22" ht="23.25" outlineLevel="1">
      <c r="B2" s="421" t="s">
        <v>0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</row>
    <row r="3" spans="2:22" ht="20.25" outlineLevel="1">
      <c r="B3" s="414" t="s">
        <v>53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</row>
    <row r="4" spans="2:22" ht="20.25" outlineLevel="1">
      <c r="B4" s="414" t="s">
        <v>54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</row>
    <row r="5" spans="1:19" ht="18.75" outlineLevel="1">
      <c r="A5" s="416" t="s">
        <v>60</v>
      </c>
      <c r="B5" s="416"/>
      <c r="C5" s="416"/>
      <c r="D5" s="416"/>
      <c r="E5" s="416"/>
      <c r="F5" s="416"/>
      <c r="G5" s="3"/>
      <c r="H5" s="4"/>
      <c r="I5" s="4"/>
      <c r="J5" s="4"/>
      <c r="K5" s="4"/>
      <c r="L5" s="4"/>
      <c r="M5" s="4"/>
      <c r="N5" s="4"/>
      <c r="O5" s="4"/>
      <c r="P5" s="4"/>
      <c r="Q5" s="415" t="s">
        <v>76</v>
      </c>
      <c r="R5" s="415"/>
      <c r="S5" s="415"/>
    </row>
    <row r="6" ht="12.75" outlineLevel="1"/>
    <row r="7" spans="3:19" ht="18.75" outlineLevel="1">
      <c r="C7" s="423" t="s">
        <v>180</v>
      </c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</row>
    <row r="8" spans="4:19" ht="18.75" outlineLevel="1">
      <c r="D8" s="3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61"/>
    </row>
    <row r="9" spans="2:19" ht="19.5" outlineLevel="1" thickBot="1">
      <c r="B9" s="474" t="s">
        <v>18</v>
      </c>
      <c r="C9" s="474"/>
      <c r="D9" s="474"/>
      <c r="E9" s="474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61"/>
    </row>
    <row r="10" spans="2:19" ht="12.75" outlineLevel="1">
      <c r="B10" s="499"/>
      <c r="C10" s="519" t="s">
        <v>1</v>
      </c>
      <c r="D10" s="521" t="s">
        <v>17</v>
      </c>
      <c r="E10" s="517" t="s">
        <v>2</v>
      </c>
      <c r="F10" s="517" t="s">
        <v>3</v>
      </c>
      <c r="G10" s="517" t="s">
        <v>4</v>
      </c>
      <c r="H10" s="517" t="s">
        <v>5</v>
      </c>
      <c r="I10" s="188"/>
      <c r="J10" s="188"/>
      <c r="K10" s="188"/>
      <c r="L10" s="512" t="s">
        <v>7</v>
      </c>
      <c r="M10" s="513"/>
      <c r="N10" s="514"/>
      <c r="O10" s="515" t="s">
        <v>8</v>
      </c>
      <c r="P10" s="517" t="s">
        <v>9</v>
      </c>
      <c r="Q10" s="517" t="s">
        <v>10</v>
      </c>
      <c r="R10" s="515" t="s">
        <v>11</v>
      </c>
      <c r="S10" s="523" t="s">
        <v>14</v>
      </c>
    </row>
    <row r="11" spans="2:19" ht="13.5" outlineLevel="1" thickBot="1">
      <c r="B11" s="500"/>
      <c r="C11" s="520"/>
      <c r="D11" s="522"/>
      <c r="E11" s="518"/>
      <c r="F11" s="518"/>
      <c r="G11" s="518"/>
      <c r="H11" s="518"/>
      <c r="I11" s="104"/>
      <c r="J11" s="104"/>
      <c r="K11" s="104"/>
      <c r="L11" s="49" t="s">
        <v>12</v>
      </c>
      <c r="M11" s="49" t="s">
        <v>13</v>
      </c>
      <c r="N11" s="49" t="s">
        <v>6</v>
      </c>
      <c r="O11" s="516"/>
      <c r="P11" s="518"/>
      <c r="Q11" s="518"/>
      <c r="R11" s="516"/>
      <c r="S11" s="524"/>
    </row>
    <row r="12" spans="2:19" ht="15.75" outlineLevel="1">
      <c r="B12" s="525" t="s">
        <v>48</v>
      </c>
      <c r="C12" s="69">
        <v>1</v>
      </c>
      <c r="D12" s="77">
        <v>75</v>
      </c>
      <c r="E12" s="192" t="s">
        <v>159</v>
      </c>
      <c r="F12" s="124" t="s">
        <v>90</v>
      </c>
      <c r="G12" s="193">
        <v>1995</v>
      </c>
      <c r="H12" s="193" t="s">
        <v>108</v>
      </c>
      <c r="I12" s="306">
        <v>21.83</v>
      </c>
      <c r="J12" s="306">
        <f aca="true" t="shared" si="0" ref="J12:J24">K12-I12</f>
        <v>26.520000000000003</v>
      </c>
      <c r="K12" s="306">
        <v>48.35</v>
      </c>
      <c r="L12" s="307">
        <f aca="true" t="shared" si="1" ref="L12:L22">I12/86400</f>
        <v>0.000252662037037037</v>
      </c>
      <c r="M12" s="140">
        <f aca="true" t="shared" si="2" ref="M12:M22">J12/86400</f>
        <v>0.0003069444444444445</v>
      </c>
      <c r="N12" s="140">
        <f aca="true" t="shared" si="3" ref="N12:N22">L12+M12</f>
        <v>0.0005596064814814815</v>
      </c>
      <c r="O12" s="340">
        <f>L59</f>
        <v>0.0005578703703703705</v>
      </c>
      <c r="P12" s="340">
        <f>L92</f>
        <v>0.000584375</v>
      </c>
      <c r="Q12" s="341">
        <f>L119</f>
        <v>0.00048634259259259263</v>
      </c>
      <c r="R12" s="74"/>
      <c r="S12" s="73">
        <v>3</v>
      </c>
    </row>
    <row r="13" spans="2:19" ht="15.75" outlineLevel="1">
      <c r="B13" s="525"/>
      <c r="C13" s="75">
        <v>2</v>
      </c>
      <c r="D13" s="77">
        <v>65</v>
      </c>
      <c r="E13" s="192" t="s">
        <v>165</v>
      </c>
      <c r="F13" s="124" t="s">
        <v>104</v>
      </c>
      <c r="G13" s="193">
        <v>1995</v>
      </c>
      <c r="H13" s="193" t="s">
        <v>108</v>
      </c>
      <c r="I13" s="306">
        <v>21.87</v>
      </c>
      <c r="J13" s="306">
        <f t="shared" si="0"/>
        <v>20.819999999999997</v>
      </c>
      <c r="K13" s="306">
        <v>42.69</v>
      </c>
      <c r="L13" s="307">
        <f t="shared" si="1"/>
        <v>0.000253125</v>
      </c>
      <c r="M13" s="140">
        <f t="shared" si="2"/>
        <v>0.00024097222222222217</v>
      </c>
      <c r="N13" s="140">
        <f t="shared" si="3"/>
        <v>0.0004940972222222222</v>
      </c>
      <c r="O13" s="342">
        <f>L66</f>
        <v>0.0005047453703703704</v>
      </c>
      <c r="P13" s="343">
        <f>L96</f>
        <v>0.00045925925925925925</v>
      </c>
      <c r="Q13" s="332" t="s">
        <v>172</v>
      </c>
      <c r="R13" s="79"/>
      <c r="S13" s="80" t="s">
        <v>187</v>
      </c>
    </row>
    <row r="14" spans="2:19" ht="15.75" outlineLevel="1">
      <c r="B14" s="525"/>
      <c r="C14" s="75">
        <v>3</v>
      </c>
      <c r="D14" s="77">
        <v>9</v>
      </c>
      <c r="E14" s="76" t="s">
        <v>160</v>
      </c>
      <c r="F14" s="191" t="s">
        <v>80</v>
      </c>
      <c r="G14" s="77">
        <v>1995</v>
      </c>
      <c r="H14" s="77" t="s">
        <v>118</v>
      </c>
      <c r="I14" s="306">
        <v>18.21</v>
      </c>
      <c r="J14" s="306">
        <f t="shared" si="0"/>
        <v>22.89</v>
      </c>
      <c r="K14" s="306">
        <v>41.1</v>
      </c>
      <c r="L14" s="307">
        <f t="shared" si="1"/>
        <v>0.0002107638888888889</v>
      </c>
      <c r="M14" s="140">
        <f t="shared" si="2"/>
        <v>0.0002649305555555556</v>
      </c>
      <c r="N14" s="140">
        <f t="shared" si="3"/>
        <v>0.0004756944444444445</v>
      </c>
      <c r="O14" s="344">
        <v>0.0004975694444444445</v>
      </c>
      <c r="P14" s="344">
        <f>L95</f>
        <v>0.0005024305555555556</v>
      </c>
      <c r="Q14" s="345">
        <f>L124</f>
        <v>0.0004638888888888889</v>
      </c>
      <c r="R14" s="81"/>
      <c r="S14" s="127" t="s">
        <v>187</v>
      </c>
    </row>
    <row r="15" spans="2:19" ht="16.5" outlineLevel="1" thickBot="1">
      <c r="B15" s="525"/>
      <c r="C15" s="75">
        <v>4</v>
      </c>
      <c r="D15" s="155">
        <v>40</v>
      </c>
      <c r="E15" s="208" t="s">
        <v>168</v>
      </c>
      <c r="F15" s="209" t="s">
        <v>86</v>
      </c>
      <c r="G15" s="210">
        <v>1996</v>
      </c>
      <c r="H15" s="210" t="s">
        <v>87</v>
      </c>
      <c r="I15" s="354">
        <v>28.7</v>
      </c>
      <c r="J15" s="354">
        <f t="shared" si="0"/>
        <v>34.150000000000006</v>
      </c>
      <c r="K15" s="354">
        <v>62.85</v>
      </c>
      <c r="L15" s="319">
        <f t="shared" si="1"/>
        <v>0.0003321759259259259</v>
      </c>
      <c r="M15" s="211">
        <f t="shared" si="2"/>
        <v>0.0003952546296296297</v>
      </c>
      <c r="N15" s="211">
        <f t="shared" si="3"/>
        <v>0.0007274305555555556</v>
      </c>
      <c r="O15" s="342">
        <f>L55</f>
        <v>0.000941087962962963</v>
      </c>
      <c r="P15" s="346">
        <f>L91</f>
        <v>0.0006292824074074074</v>
      </c>
      <c r="Q15" s="347">
        <f>L123</f>
        <v>0.0007684027777777778</v>
      </c>
      <c r="R15" s="81"/>
      <c r="S15" s="127" t="s">
        <v>188</v>
      </c>
    </row>
    <row r="16" spans="2:19" ht="15.75" outlineLevel="1">
      <c r="B16" s="525"/>
      <c r="C16" s="352">
        <v>5</v>
      </c>
      <c r="D16" s="77">
        <v>14</v>
      </c>
      <c r="E16" s="76" t="s">
        <v>167</v>
      </c>
      <c r="F16" s="191" t="s">
        <v>80</v>
      </c>
      <c r="G16" s="77">
        <v>1995</v>
      </c>
      <c r="H16" s="77" t="s">
        <v>121</v>
      </c>
      <c r="I16" s="306">
        <v>20.05</v>
      </c>
      <c r="J16" s="306">
        <f t="shared" si="0"/>
        <v>28.45</v>
      </c>
      <c r="K16" s="306">
        <v>48.5</v>
      </c>
      <c r="L16" s="307">
        <f t="shared" si="1"/>
        <v>0.0002320601851851852</v>
      </c>
      <c r="M16" s="140">
        <f t="shared" si="2"/>
        <v>0.0003292824074074074</v>
      </c>
      <c r="N16" s="140">
        <f t="shared" si="3"/>
        <v>0.0005613425925925927</v>
      </c>
      <c r="O16" s="345">
        <f>L67</f>
        <v>0.0005443287037037038</v>
      </c>
      <c r="P16" s="348"/>
      <c r="Q16" s="349"/>
      <c r="R16" s="84"/>
      <c r="S16" s="127" t="s">
        <v>188</v>
      </c>
    </row>
    <row r="17" spans="2:19" ht="15.75" outlineLevel="1">
      <c r="B17" s="525"/>
      <c r="C17" s="352">
        <v>6</v>
      </c>
      <c r="D17" s="77">
        <v>74</v>
      </c>
      <c r="E17" s="192" t="s">
        <v>166</v>
      </c>
      <c r="F17" s="124" t="s">
        <v>90</v>
      </c>
      <c r="G17" s="193">
        <v>1995</v>
      </c>
      <c r="H17" s="193" t="s">
        <v>108</v>
      </c>
      <c r="I17" s="306">
        <v>26.28</v>
      </c>
      <c r="J17" s="306">
        <f t="shared" si="0"/>
        <v>31.35</v>
      </c>
      <c r="K17" s="306">
        <v>57.63</v>
      </c>
      <c r="L17" s="307">
        <f t="shared" si="1"/>
        <v>0.00030416666666666667</v>
      </c>
      <c r="M17" s="140">
        <f t="shared" si="2"/>
        <v>0.00036284722222222225</v>
      </c>
      <c r="N17" s="140">
        <f t="shared" si="3"/>
        <v>0.0006670138888888889</v>
      </c>
      <c r="O17" s="345">
        <f>L63</f>
        <v>0.0005636574074074075</v>
      </c>
      <c r="P17" s="350"/>
      <c r="Q17" s="351"/>
      <c r="R17" s="84"/>
      <c r="S17" s="80" t="s">
        <v>189</v>
      </c>
    </row>
    <row r="18" spans="2:19" ht="15.75" outlineLevel="1">
      <c r="B18" s="525"/>
      <c r="C18" s="352">
        <v>7</v>
      </c>
      <c r="D18" s="77">
        <v>10</v>
      </c>
      <c r="E18" s="76" t="s">
        <v>161</v>
      </c>
      <c r="F18" s="191" t="s">
        <v>80</v>
      </c>
      <c r="G18" s="77">
        <v>1995</v>
      </c>
      <c r="H18" s="77" t="s">
        <v>121</v>
      </c>
      <c r="I18" s="306">
        <v>15.06</v>
      </c>
      <c r="J18" s="306">
        <f t="shared" si="0"/>
        <v>16.46</v>
      </c>
      <c r="K18" s="306">
        <v>31.52</v>
      </c>
      <c r="L18" s="307">
        <f t="shared" si="1"/>
        <v>0.00017430555555555556</v>
      </c>
      <c r="M18" s="140">
        <f t="shared" si="2"/>
        <v>0.00019050925925925927</v>
      </c>
      <c r="N18" s="140">
        <f t="shared" si="3"/>
        <v>0.00036481481481481483</v>
      </c>
      <c r="O18" s="334" t="s">
        <v>172</v>
      </c>
      <c r="P18" s="336"/>
      <c r="Q18" s="337"/>
      <c r="R18" s="74"/>
      <c r="S18" s="80" t="s">
        <v>189</v>
      </c>
    </row>
    <row r="19" spans="2:19" ht="16.5" outlineLevel="1" thickBot="1">
      <c r="B19" s="526"/>
      <c r="C19" s="353">
        <v>8</v>
      </c>
      <c r="D19" s="88">
        <v>16</v>
      </c>
      <c r="E19" s="87" t="s">
        <v>169</v>
      </c>
      <c r="F19" s="230" t="s">
        <v>80</v>
      </c>
      <c r="G19" s="88">
        <v>1996</v>
      </c>
      <c r="H19" s="88">
        <v>3</v>
      </c>
      <c r="I19" s="308">
        <v>20.68</v>
      </c>
      <c r="J19" s="308">
        <f t="shared" si="0"/>
        <v>22.83</v>
      </c>
      <c r="K19" s="308">
        <v>43.51</v>
      </c>
      <c r="L19" s="309">
        <f t="shared" si="1"/>
        <v>0.00023935185185185184</v>
      </c>
      <c r="M19" s="262">
        <f t="shared" si="2"/>
        <v>0.0002642361111111111</v>
      </c>
      <c r="N19" s="262">
        <f t="shared" si="3"/>
        <v>0.000503587962962963</v>
      </c>
      <c r="O19" s="335" t="s">
        <v>172</v>
      </c>
      <c r="P19" s="338"/>
      <c r="Q19" s="339"/>
      <c r="R19" s="81"/>
      <c r="S19" s="80"/>
    </row>
    <row r="20" spans="2:19" ht="15.75" outlineLevel="1">
      <c r="B20" s="55"/>
      <c r="C20" s="90">
        <v>9</v>
      </c>
      <c r="D20" s="141">
        <v>73</v>
      </c>
      <c r="E20" s="269" t="s">
        <v>170</v>
      </c>
      <c r="F20" s="270" t="s">
        <v>90</v>
      </c>
      <c r="G20" s="271">
        <v>1996</v>
      </c>
      <c r="H20" s="271">
        <v>3</v>
      </c>
      <c r="I20" s="310">
        <v>35.24</v>
      </c>
      <c r="J20" s="311">
        <f t="shared" si="0"/>
        <v>34.419999999999995</v>
      </c>
      <c r="K20" s="311">
        <v>69.66</v>
      </c>
      <c r="L20" s="312">
        <f t="shared" si="1"/>
        <v>0.0004078703703703704</v>
      </c>
      <c r="M20" s="261">
        <f t="shared" si="2"/>
        <v>0.00039837962962962955</v>
      </c>
      <c r="N20" s="261">
        <f t="shared" si="3"/>
        <v>0.0008062499999999999</v>
      </c>
      <c r="O20" s="331"/>
      <c r="P20" s="339"/>
      <c r="Q20" s="339"/>
      <c r="R20" s="81"/>
      <c r="S20" s="80"/>
    </row>
    <row r="21" spans="2:19" ht="15.75" outlineLevel="1">
      <c r="B21" s="48"/>
      <c r="C21" s="91">
        <v>10</v>
      </c>
      <c r="D21" s="77">
        <v>23</v>
      </c>
      <c r="E21" s="76" t="s">
        <v>164</v>
      </c>
      <c r="F21" s="191" t="s">
        <v>80</v>
      </c>
      <c r="G21" s="77">
        <v>1996</v>
      </c>
      <c r="H21" s="77" t="s">
        <v>124</v>
      </c>
      <c r="I21" s="306">
        <v>35.33</v>
      </c>
      <c r="J21" s="306">
        <f t="shared" si="0"/>
        <v>41.34</v>
      </c>
      <c r="K21" s="306">
        <v>76.67</v>
      </c>
      <c r="L21" s="307">
        <f t="shared" si="1"/>
        <v>0.000408912037037037</v>
      </c>
      <c r="M21" s="140">
        <f t="shared" si="2"/>
        <v>0.00047847222222222225</v>
      </c>
      <c r="N21" s="140">
        <f t="shared" si="3"/>
        <v>0.0008873842592592592</v>
      </c>
      <c r="O21" s="333"/>
      <c r="P21" s="339"/>
      <c r="Q21" s="339"/>
      <c r="R21" s="81"/>
      <c r="S21" s="80"/>
    </row>
    <row r="22" spans="2:19" ht="15.75" outlineLevel="1">
      <c r="B22" s="18"/>
      <c r="C22" s="90">
        <v>11</v>
      </c>
      <c r="D22" s="77">
        <v>41</v>
      </c>
      <c r="E22" s="192" t="s">
        <v>158</v>
      </c>
      <c r="F22" s="124" t="s">
        <v>86</v>
      </c>
      <c r="G22" s="193">
        <v>1996</v>
      </c>
      <c r="H22" s="193" t="s">
        <v>87</v>
      </c>
      <c r="I22" s="306">
        <v>37.1</v>
      </c>
      <c r="J22" s="306">
        <f t="shared" si="0"/>
        <v>46.550000000000004</v>
      </c>
      <c r="K22" s="306">
        <v>83.65</v>
      </c>
      <c r="L22" s="307">
        <f t="shared" si="1"/>
        <v>0.00042939814814814815</v>
      </c>
      <c r="M22" s="140">
        <f t="shared" si="2"/>
        <v>0.0005387731481481482</v>
      </c>
      <c r="N22" s="140">
        <f t="shared" si="3"/>
        <v>0.0009681712962962964</v>
      </c>
      <c r="O22" s="333"/>
      <c r="P22" s="339"/>
      <c r="Q22" s="339"/>
      <c r="R22" s="81"/>
      <c r="S22" s="80"/>
    </row>
    <row r="23" spans="2:19" ht="15.75" outlineLevel="1">
      <c r="B23" s="18"/>
      <c r="C23" s="91">
        <v>12</v>
      </c>
      <c r="D23" s="77">
        <v>54</v>
      </c>
      <c r="E23" s="192" t="s">
        <v>162</v>
      </c>
      <c r="F23" s="124" t="s">
        <v>83</v>
      </c>
      <c r="G23" s="193">
        <v>1995</v>
      </c>
      <c r="H23" s="193" t="s">
        <v>163</v>
      </c>
      <c r="I23" s="306">
        <v>29.48</v>
      </c>
      <c r="J23" s="306" t="e">
        <f t="shared" si="0"/>
        <v>#VALUE!</v>
      </c>
      <c r="K23" s="306" t="s">
        <v>172</v>
      </c>
      <c r="L23" s="307">
        <f>I23/86400</f>
        <v>0.0003412037037037037</v>
      </c>
      <c r="M23" s="44" t="s">
        <v>172</v>
      </c>
      <c r="N23" s="44" t="s">
        <v>172</v>
      </c>
      <c r="O23" s="333"/>
      <c r="P23" s="339"/>
      <c r="Q23" s="339"/>
      <c r="R23" s="81"/>
      <c r="S23" s="80"/>
    </row>
    <row r="24" spans="2:19" ht="15.75" outlineLevel="1">
      <c r="B24" s="18"/>
      <c r="C24" s="91">
        <v>13</v>
      </c>
      <c r="D24" s="77">
        <v>53</v>
      </c>
      <c r="E24" s="192" t="s">
        <v>171</v>
      </c>
      <c r="F24" s="124" t="s">
        <v>83</v>
      </c>
      <c r="G24" s="193">
        <v>1995</v>
      </c>
      <c r="H24" s="193" t="s">
        <v>163</v>
      </c>
      <c r="I24" s="306">
        <v>29.77</v>
      </c>
      <c r="J24" s="306" t="e">
        <f t="shared" si="0"/>
        <v>#VALUE!</v>
      </c>
      <c r="K24" s="306" t="s">
        <v>172</v>
      </c>
      <c r="L24" s="307">
        <f>I24/86400</f>
        <v>0.00034456018518518516</v>
      </c>
      <c r="M24" s="44" t="s">
        <v>172</v>
      </c>
      <c r="N24" s="44" t="s">
        <v>172</v>
      </c>
      <c r="O24" s="333"/>
      <c r="P24" s="339"/>
      <c r="Q24" s="339"/>
      <c r="R24" s="81"/>
      <c r="S24" s="80"/>
    </row>
    <row r="25" spans="2:19" ht="15.75" outlineLevel="1">
      <c r="B25" s="15"/>
      <c r="C25" s="357"/>
      <c r="D25" s="15"/>
      <c r="E25" s="15"/>
      <c r="F25" s="15"/>
      <c r="G25" s="15"/>
      <c r="H25" s="283"/>
      <c r="I25" s="283"/>
      <c r="J25" s="283"/>
      <c r="K25" s="283"/>
      <c r="L25" s="283"/>
      <c r="M25" s="15"/>
      <c r="N25" s="15"/>
      <c r="O25" s="15"/>
      <c r="P25" s="101"/>
      <c r="Q25" s="101"/>
      <c r="R25" s="103"/>
      <c r="S25" s="101"/>
    </row>
    <row r="26" spans="2:19" ht="15.75" outlineLevel="1">
      <c r="B26" s="15"/>
      <c r="C26" s="357"/>
      <c r="D26" s="15"/>
      <c r="E26" s="15"/>
      <c r="F26" s="15"/>
      <c r="G26" s="15"/>
      <c r="H26" s="283"/>
      <c r="I26" s="283"/>
      <c r="J26" s="283"/>
      <c r="K26" s="283"/>
      <c r="L26" s="283"/>
      <c r="M26" s="15"/>
      <c r="N26" s="15"/>
      <c r="O26" s="15"/>
      <c r="P26" s="102"/>
      <c r="Q26" s="102"/>
      <c r="R26" s="103"/>
      <c r="S26" s="101"/>
    </row>
    <row r="27" spans="2:19" ht="15.75" outlineLevel="1">
      <c r="B27" s="15"/>
      <c r="C27" s="357"/>
      <c r="D27" s="15"/>
      <c r="E27" s="15"/>
      <c r="F27" s="15"/>
      <c r="G27" s="15"/>
      <c r="H27" s="283"/>
      <c r="I27" s="283"/>
      <c r="J27" s="283"/>
      <c r="K27" s="283"/>
      <c r="L27" s="283"/>
      <c r="M27" s="15"/>
      <c r="N27" s="15"/>
      <c r="O27" s="15"/>
      <c r="P27" s="102"/>
      <c r="Q27" s="102"/>
      <c r="R27" s="103"/>
      <c r="S27" s="101"/>
    </row>
    <row r="28" spans="2:19" ht="15.75" outlineLevel="1">
      <c r="B28" s="15"/>
      <c r="C28" s="357"/>
      <c r="D28" s="98"/>
      <c r="E28" s="99"/>
      <c r="F28" s="99"/>
      <c r="G28" s="100"/>
      <c r="H28" s="100"/>
      <c r="I28" s="100"/>
      <c r="J28" s="100"/>
      <c r="K28" s="100"/>
      <c r="L28" s="102"/>
      <c r="M28" s="102"/>
      <c r="N28" s="102"/>
      <c r="O28" s="358"/>
      <c r="P28" s="102"/>
      <c r="Q28" s="102"/>
      <c r="R28" s="103"/>
      <c r="S28" s="101"/>
    </row>
    <row r="29" spans="2:19" ht="15.75" outlineLevel="1">
      <c r="B29" s="15"/>
      <c r="C29" s="357"/>
      <c r="D29" s="98"/>
      <c r="E29" s="99"/>
      <c r="F29" s="99"/>
      <c r="G29" s="100"/>
      <c r="H29" s="100"/>
      <c r="I29" s="100"/>
      <c r="J29" s="100"/>
      <c r="K29" s="100"/>
      <c r="L29" s="101"/>
      <c r="M29" s="102"/>
      <c r="N29" s="102"/>
      <c r="O29" s="358"/>
      <c r="P29" s="102"/>
      <c r="Q29" s="102"/>
      <c r="R29" s="103"/>
      <c r="S29" s="101"/>
    </row>
    <row r="30" spans="2:19" ht="15.75" outlineLevel="1">
      <c r="B30" s="15"/>
      <c r="C30" s="357"/>
      <c r="D30" s="98"/>
      <c r="E30" s="99"/>
      <c r="F30" s="99"/>
      <c r="G30" s="100"/>
      <c r="H30" s="100"/>
      <c r="I30" s="100"/>
      <c r="J30" s="100"/>
      <c r="K30" s="100"/>
      <c r="L30" s="101"/>
      <c r="M30" s="102"/>
      <c r="N30" s="102"/>
      <c r="O30" s="358"/>
      <c r="P30" s="102"/>
      <c r="Q30" s="102"/>
      <c r="R30" s="103"/>
      <c r="S30" s="101"/>
    </row>
    <row r="31" spans="2:19" ht="15.75" outlineLevel="1">
      <c r="B31" s="15"/>
      <c r="C31" s="357"/>
      <c r="D31" s="98"/>
      <c r="E31" s="99"/>
      <c r="F31" s="359"/>
      <c r="G31" s="100"/>
      <c r="H31" s="100"/>
      <c r="I31" s="100"/>
      <c r="J31" s="100"/>
      <c r="K31" s="100"/>
      <c r="L31" s="101"/>
      <c r="M31" s="102"/>
      <c r="N31" s="102"/>
      <c r="O31" s="358"/>
      <c r="P31" s="102"/>
      <c r="Q31" s="102"/>
      <c r="R31" s="103"/>
      <c r="S31" s="101"/>
    </row>
    <row r="32" spans="2:19" ht="12.75" outlineLevel="1">
      <c r="B32" s="15"/>
      <c r="C32" s="19"/>
      <c r="D32" s="62"/>
      <c r="E32" s="51"/>
      <c r="F32" s="52"/>
      <c r="G32" s="53"/>
      <c r="H32" s="313"/>
      <c r="I32" s="313"/>
      <c r="J32" s="313"/>
      <c r="K32" s="313"/>
      <c r="L32" s="63"/>
      <c r="M32" s="9"/>
      <c r="N32" s="9"/>
      <c r="O32" s="9"/>
      <c r="P32" s="9"/>
      <c r="Q32" s="9"/>
      <c r="R32" s="64"/>
      <c r="S32" s="10"/>
    </row>
    <row r="33" spans="2:19" ht="12.75" outlineLevel="1">
      <c r="B33" s="15"/>
      <c r="C33" s="19"/>
      <c r="D33" s="62"/>
      <c r="E33" s="51"/>
      <c r="F33" s="52"/>
      <c r="G33" s="53"/>
      <c r="H33" s="313"/>
      <c r="I33" s="313"/>
      <c r="J33" s="313"/>
      <c r="K33" s="313"/>
      <c r="L33" s="63"/>
      <c r="M33" s="9"/>
      <c r="N33" s="9"/>
      <c r="O33" s="9"/>
      <c r="P33" s="9"/>
      <c r="Q33" s="9"/>
      <c r="R33" s="64"/>
      <c r="S33" s="10"/>
    </row>
    <row r="34" spans="3:19" ht="12.75" outlineLevel="1">
      <c r="C34" s="15"/>
      <c r="D34" s="34"/>
      <c r="E34" s="35"/>
      <c r="F34" s="34"/>
      <c r="G34" s="34"/>
      <c r="H34" s="34"/>
      <c r="I34" s="34"/>
      <c r="J34" s="34"/>
      <c r="K34" s="34"/>
      <c r="L34" s="54"/>
      <c r="M34" s="9"/>
      <c r="N34" s="9"/>
      <c r="O34" s="9"/>
      <c r="P34" s="9"/>
      <c r="Q34" s="9"/>
      <c r="R34" s="10"/>
      <c r="S34" s="10"/>
    </row>
    <row r="35" spans="3:19" ht="12.75" outlineLevel="1">
      <c r="C35" s="15"/>
      <c r="D35" s="34"/>
      <c r="E35" s="35"/>
      <c r="F35" s="34"/>
      <c r="G35" s="34"/>
      <c r="H35" s="34"/>
      <c r="I35" s="34"/>
      <c r="J35" s="34"/>
      <c r="K35" s="34"/>
      <c r="L35" s="54"/>
      <c r="M35" s="9"/>
      <c r="N35" s="9"/>
      <c r="O35" s="9"/>
      <c r="P35" s="9"/>
      <c r="Q35" s="9"/>
      <c r="R35" s="10"/>
      <c r="S35" s="10"/>
    </row>
    <row r="36" spans="3:19" ht="15.75" outlineLevel="1">
      <c r="C36" s="15"/>
      <c r="D36" s="34"/>
      <c r="E36" s="164" t="s">
        <v>27</v>
      </c>
      <c r="F36" s="110"/>
      <c r="G36" s="454" t="s">
        <v>43</v>
      </c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10"/>
      <c r="S36" s="10"/>
    </row>
    <row r="37" spans="3:19" ht="15.75" outlineLevel="1">
      <c r="C37" s="15"/>
      <c r="D37" s="34"/>
      <c r="E37" s="164"/>
      <c r="F37" s="110"/>
      <c r="G37" s="109"/>
      <c r="H37" s="109"/>
      <c r="I37" s="109"/>
      <c r="J37" s="109"/>
      <c r="K37" s="109"/>
      <c r="L37" s="109"/>
      <c r="M37" s="109"/>
      <c r="N37" s="109"/>
      <c r="O37" s="9"/>
      <c r="P37" s="9"/>
      <c r="Q37" s="9"/>
      <c r="R37" s="10"/>
      <c r="S37" s="10"/>
    </row>
    <row r="38" spans="3:19" ht="15.75" outlineLevel="1">
      <c r="C38" s="15"/>
      <c r="D38" s="34"/>
      <c r="E38" s="32"/>
      <c r="F38" s="110"/>
      <c r="G38" s="110"/>
      <c r="H38" s="110"/>
      <c r="I38" s="110"/>
      <c r="J38" s="110"/>
      <c r="K38" s="110"/>
      <c r="L38" s="111"/>
      <c r="M38" s="111"/>
      <c r="N38" s="111"/>
      <c r="O38" s="9"/>
      <c r="P38" s="9"/>
      <c r="Q38" s="9"/>
      <c r="R38" s="10"/>
      <c r="S38" s="10"/>
    </row>
    <row r="39" spans="4:19" ht="15.75" outlineLevel="1">
      <c r="D39" s="10"/>
      <c r="E39" s="14" t="s">
        <v>31</v>
      </c>
      <c r="F39" s="32"/>
      <c r="G39" s="448" t="s">
        <v>44</v>
      </c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10"/>
      <c r="S39" s="10"/>
    </row>
    <row r="40" spans="4:19" ht="15.75" outlineLevel="1">
      <c r="D40" s="10"/>
      <c r="E40" s="14"/>
      <c r="F40" s="32"/>
      <c r="G40" s="113"/>
      <c r="H40" s="113"/>
      <c r="I40" s="113"/>
      <c r="J40" s="113"/>
      <c r="K40" s="113"/>
      <c r="L40" s="113"/>
      <c r="M40" s="113"/>
      <c r="N40" s="113"/>
      <c r="O40" s="9"/>
      <c r="P40" s="9"/>
      <c r="Q40" s="9"/>
      <c r="R40" s="10"/>
      <c r="S40" s="10"/>
    </row>
    <row r="41" spans="4:19" ht="15.75" outlineLevel="1">
      <c r="D41" s="10"/>
      <c r="E41" s="14" t="s">
        <v>62</v>
      </c>
      <c r="F41" s="190">
        <f ca="1">NOW()</f>
        <v>39861.54147824074</v>
      </c>
      <c r="G41" s="113"/>
      <c r="H41" s="113"/>
      <c r="I41" s="113"/>
      <c r="J41" s="113"/>
      <c r="K41" s="113"/>
      <c r="L41" s="190"/>
      <c r="M41" s="113"/>
      <c r="N41" s="113"/>
      <c r="O41" s="9"/>
      <c r="P41" s="9"/>
      <c r="Q41" s="9"/>
      <c r="R41" s="10"/>
      <c r="S41" s="10"/>
    </row>
    <row r="42" spans="4:19" ht="15.75" outlineLevel="1">
      <c r="D42" s="10"/>
      <c r="E42" s="14"/>
      <c r="F42" s="32"/>
      <c r="G42" s="113"/>
      <c r="H42" s="113"/>
      <c r="I42" s="113"/>
      <c r="J42" s="113"/>
      <c r="K42" s="113"/>
      <c r="L42" s="113"/>
      <c r="M42" s="113"/>
      <c r="N42" s="113"/>
      <c r="O42" s="9"/>
      <c r="P42" s="9"/>
      <c r="Q42" s="9"/>
      <c r="R42" s="10"/>
      <c r="S42" s="10"/>
    </row>
    <row r="43" spans="4:19" ht="15.75" outlineLevel="1">
      <c r="D43" s="10"/>
      <c r="E43" s="189"/>
      <c r="F43" s="11"/>
      <c r="G43" s="12"/>
      <c r="H43" s="12"/>
      <c r="I43" s="12"/>
      <c r="J43" s="12"/>
      <c r="K43" s="12"/>
      <c r="L43" s="102"/>
      <c r="M43" s="102"/>
      <c r="N43" s="102"/>
      <c r="O43" s="9"/>
      <c r="P43" s="9"/>
      <c r="Q43" s="9"/>
      <c r="R43" s="10"/>
      <c r="S43" s="10"/>
    </row>
    <row r="44" spans="1:19" ht="15.75">
      <c r="A44" s="16"/>
      <c r="D44" s="10"/>
      <c r="E44" s="11"/>
      <c r="F44" s="11"/>
      <c r="G44" s="12"/>
      <c r="H44" s="12"/>
      <c r="I44" s="12"/>
      <c r="J44" s="12"/>
      <c r="K44" s="12"/>
      <c r="L44" s="54"/>
      <c r="M44" s="9"/>
      <c r="N44" s="9"/>
      <c r="O44" s="9"/>
      <c r="P44" s="9"/>
      <c r="Q44" s="9"/>
      <c r="R44" s="10"/>
      <c r="S44" s="10"/>
    </row>
    <row r="45" spans="1:19" ht="18" hidden="1" outlineLevel="1">
      <c r="A45" s="16"/>
      <c r="C45" s="426" t="s">
        <v>177</v>
      </c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9"/>
      <c r="R45" s="10"/>
      <c r="S45" s="10"/>
    </row>
    <row r="46" spans="1:19" ht="18.75" hidden="1" outlineLevel="1">
      <c r="A46" s="16"/>
      <c r="C46" s="453" t="s">
        <v>77</v>
      </c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32"/>
      <c r="R46" s="32"/>
      <c r="S46" s="10"/>
    </row>
    <row r="47" spans="1:19" ht="18.75" hidden="1" outlineLevel="1">
      <c r="A47" s="16"/>
      <c r="C47" s="453" t="s">
        <v>54</v>
      </c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32"/>
      <c r="R47" s="32"/>
      <c r="S47" s="10"/>
    </row>
    <row r="48" spans="1:19" ht="15.75" hidden="1" outlineLevel="1">
      <c r="A48" s="1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32"/>
      <c r="S48" s="10"/>
    </row>
    <row r="49" spans="1:19" ht="15.75" hidden="1" outlineLevel="1">
      <c r="A49" s="16"/>
      <c r="D49" s="10"/>
      <c r="E49" s="427" t="s">
        <v>78</v>
      </c>
      <c r="F49" s="427"/>
      <c r="G49" s="427"/>
      <c r="H49" s="427"/>
      <c r="I49" s="427"/>
      <c r="J49" s="427"/>
      <c r="K49" s="427"/>
      <c r="L49" s="427"/>
      <c r="M49" s="427"/>
      <c r="O49" s="9"/>
      <c r="P49" s="9"/>
      <c r="Q49" s="9"/>
      <c r="R49" s="10"/>
      <c r="S49" s="10"/>
    </row>
    <row r="50" spans="1:19" ht="15.75" hidden="1" outlineLevel="1">
      <c r="A50" s="16"/>
      <c r="D50" s="10"/>
      <c r="E50" s="14"/>
      <c r="F50" s="14"/>
      <c r="G50" s="14"/>
      <c r="H50" s="14"/>
      <c r="I50" s="14"/>
      <c r="J50" s="14"/>
      <c r="K50" s="14"/>
      <c r="L50" s="14"/>
      <c r="M50" s="14"/>
      <c r="O50" s="9"/>
      <c r="P50" s="9"/>
      <c r="Q50" s="9"/>
      <c r="R50" s="10"/>
      <c r="S50" s="10"/>
    </row>
    <row r="51" spans="1:19" ht="15.75" hidden="1" outlineLevel="1">
      <c r="A51" s="16"/>
      <c r="D51" s="10"/>
      <c r="E51" s="427" t="s">
        <v>21</v>
      </c>
      <c r="F51" s="427"/>
      <c r="G51" s="427"/>
      <c r="H51" s="427"/>
      <c r="I51" s="427"/>
      <c r="J51" s="427"/>
      <c r="K51" s="427"/>
      <c r="L51" s="427"/>
      <c r="M51" s="427"/>
      <c r="O51" s="9"/>
      <c r="P51" s="9"/>
      <c r="Q51" s="9"/>
      <c r="R51" s="10"/>
      <c r="S51" s="10"/>
    </row>
    <row r="52" spans="1:19" ht="12.75" hidden="1" outlineLevel="1">
      <c r="A52" s="16"/>
      <c r="D52" s="10"/>
      <c r="O52" s="9"/>
      <c r="P52" s="9"/>
      <c r="Q52" s="9"/>
      <c r="R52" s="10"/>
      <c r="S52" s="10"/>
    </row>
    <row r="53" spans="1:19" ht="16.5" hidden="1" outlineLevel="1" thickBot="1">
      <c r="A53" s="16"/>
      <c r="D53" s="10"/>
      <c r="F53" s="13" t="s">
        <v>22</v>
      </c>
      <c r="G53" s="46" t="s">
        <v>40</v>
      </c>
      <c r="H53" s="46" t="s">
        <v>41</v>
      </c>
      <c r="I53" s="46"/>
      <c r="J53" s="46"/>
      <c r="K53" s="46"/>
      <c r="O53" s="9"/>
      <c r="P53" s="9"/>
      <c r="Q53" s="9"/>
      <c r="R53" s="10"/>
      <c r="S53" s="10"/>
    </row>
    <row r="54" spans="1:19" ht="18.75" customHeight="1" hidden="1" outlineLevel="1" thickBot="1">
      <c r="A54" s="16"/>
      <c r="D54" s="10"/>
      <c r="E54" s="444" t="s">
        <v>161</v>
      </c>
      <c r="F54" s="445"/>
      <c r="G54" s="272">
        <f>I54/86400</f>
        <v>0.00017546296296296296</v>
      </c>
      <c r="H54" s="281" t="s">
        <v>172</v>
      </c>
      <c r="I54" s="279">
        <v>15.16</v>
      </c>
      <c r="J54" s="280" t="e">
        <f>K54-I54</f>
        <v>#VALUE!</v>
      </c>
      <c r="K54" s="281" t="s">
        <v>172</v>
      </c>
      <c r="L54" s="451" t="s">
        <v>172</v>
      </c>
      <c r="M54" s="452"/>
      <c r="N54" s="444" t="str">
        <f>E55</f>
        <v>Мельников Алексей</v>
      </c>
      <c r="O54" s="482"/>
      <c r="P54" s="9"/>
      <c r="Q54" s="9"/>
      <c r="R54" s="10"/>
      <c r="S54" s="10"/>
    </row>
    <row r="55" spans="1:19" ht="18" customHeight="1" hidden="1" outlineLevel="1" thickBot="1">
      <c r="A55" s="16"/>
      <c r="D55" s="10"/>
      <c r="E55" s="484" t="s">
        <v>168</v>
      </c>
      <c r="F55" s="485"/>
      <c r="G55" s="277">
        <f>I55/86400</f>
        <v>0.00046203703703703706</v>
      </c>
      <c r="H55" s="278">
        <f>J55/86400</f>
        <v>0.00047905092592592595</v>
      </c>
      <c r="I55" s="279">
        <v>39.92</v>
      </c>
      <c r="J55" s="280">
        <f>K55-I55</f>
        <v>41.39</v>
      </c>
      <c r="K55" s="281">
        <v>81.31</v>
      </c>
      <c r="L55" s="451">
        <f>G55+H55</f>
        <v>0.000941087962962963</v>
      </c>
      <c r="M55" s="452"/>
      <c r="O55" s="9"/>
      <c r="P55" s="9"/>
      <c r="Q55" s="9"/>
      <c r="R55" s="10"/>
      <c r="S55" s="10"/>
    </row>
    <row r="56" spans="1:19" ht="12.75" hidden="1" outlineLevel="1">
      <c r="A56" s="16"/>
      <c r="D56" s="10"/>
      <c r="E56" s="16"/>
      <c r="F56" s="16"/>
      <c r="G56" s="282"/>
      <c r="M56" s="282"/>
      <c r="O56" s="9"/>
      <c r="P56" s="9"/>
      <c r="Q56" s="9"/>
      <c r="R56" s="10"/>
      <c r="S56" s="10"/>
    </row>
    <row r="57" spans="1:19" ht="16.5" hidden="1" outlineLevel="1" thickBot="1">
      <c r="A57" s="16"/>
      <c r="D57" s="10"/>
      <c r="E57" s="16"/>
      <c r="F57" s="13" t="s">
        <v>23</v>
      </c>
      <c r="G57" s="283"/>
      <c r="H57" s="283"/>
      <c r="I57" s="283"/>
      <c r="J57" s="283"/>
      <c r="K57" s="283"/>
      <c r="M57" s="282"/>
      <c r="O57" s="9"/>
      <c r="P57" s="9"/>
      <c r="Q57" s="9"/>
      <c r="R57" s="10"/>
      <c r="S57" s="10"/>
    </row>
    <row r="58" spans="1:19" ht="18" customHeight="1" hidden="1" outlineLevel="1" thickBot="1">
      <c r="A58" s="16"/>
      <c r="D58" s="10"/>
      <c r="E58" s="493" t="s">
        <v>169</v>
      </c>
      <c r="F58" s="494"/>
      <c r="G58" s="284">
        <f>I58/86400</f>
        <v>0.00021631944444444446</v>
      </c>
      <c r="H58" s="281" t="s">
        <v>172</v>
      </c>
      <c r="I58" s="279">
        <v>18.69</v>
      </c>
      <c r="J58" s="280" t="e">
        <f>K58-I58</f>
        <v>#VALUE!</v>
      </c>
      <c r="K58" s="281" t="s">
        <v>172</v>
      </c>
      <c r="L58" s="451" t="s">
        <v>172</v>
      </c>
      <c r="M58" s="452"/>
      <c r="N58" s="444" t="str">
        <f>E59</f>
        <v>Тыртышников Андрей</v>
      </c>
      <c r="O58" s="482"/>
      <c r="P58" s="9"/>
      <c r="Q58" s="9"/>
      <c r="R58" s="10"/>
      <c r="S58" s="10"/>
    </row>
    <row r="59" spans="1:19" ht="18" customHeight="1" hidden="1" outlineLevel="1" thickBot="1">
      <c r="A59" s="16"/>
      <c r="D59" s="10"/>
      <c r="E59" s="444" t="s">
        <v>159</v>
      </c>
      <c r="F59" s="445"/>
      <c r="G59" s="277">
        <f>I59/86400</f>
        <v>0.0002790509259259259</v>
      </c>
      <c r="H59" s="278">
        <f>J59/86400</f>
        <v>0.0002788194444444445</v>
      </c>
      <c r="I59" s="279">
        <v>24.11</v>
      </c>
      <c r="J59" s="280">
        <f>K59-I59</f>
        <v>24.090000000000003</v>
      </c>
      <c r="K59" s="281">
        <v>48.2</v>
      </c>
      <c r="L59" s="451">
        <f>G59+H59</f>
        <v>0.0005578703703703705</v>
      </c>
      <c r="M59" s="452"/>
      <c r="O59" s="9"/>
      <c r="P59" s="9"/>
      <c r="Q59" s="9"/>
      <c r="R59" s="10"/>
      <c r="S59" s="10"/>
    </row>
    <row r="60" spans="1:19" ht="12.75" hidden="1" outlineLevel="1">
      <c r="A60" s="16"/>
      <c r="D60" s="10"/>
      <c r="E60" s="16"/>
      <c r="F60" s="16"/>
      <c r="G60" s="282"/>
      <c r="M60" s="282"/>
      <c r="O60" s="9"/>
      <c r="P60" s="9"/>
      <c r="Q60" s="9"/>
      <c r="R60" s="10"/>
      <c r="S60" s="10"/>
    </row>
    <row r="61" spans="1:19" ht="16.5" hidden="1" outlineLevel="1" thickBot="1">
      <c r="A61" s="16"/>
      <c r="D61" s="10"/>
      <c r="E61" s="19"/>
      <c r="F61" s="13" t="s">
        <v>24</v>
      </c>
      <c r="G61" s="283"/>
      <c r="H61" s="283"/>
      <c r="I61" s="283"/>
      <c r="J61" s="283"/>
      <c r="K61" s="283"/>
      <c r="M61" s="282"/>
      <c r="O61" s="9"/>
      <c r="P61" s="9"/>
      <c r="Q61" s="9"/>
      <c r="R61" s="10"/>
      <c r="S61" s="10"/>
    </row>
    <row r="62" spans="1:19" ht="18.75" customHeight="1" hidden="1" outlineLevel="1" thickBot="1">
      <c r="A62" s="16"/>
      <c r="D62" s="10"/>
      <c r="E62" s="493" t="s">
        <v>160</v>
      </c>
      <c r="F62" s="494"/>
      <c r="G62" s="284">
        <f>I62/86400</f>
        <v>0.00019386574074074073</v>
      </c>
      <c r="H62" s="285">
        <f>J62/86400</f>
        <v>0.0003037037037037037</v>
      </c>
      <c r="I62" s="279">
        <v>16.75</v>
      </c>
      <c r="J62" s="280">
        <f>K62-I62</f>
        <v>26.240000000000002</v>
      </c>
      <c r="K62" s="281">
        <v>42.99</v>
      </c>
      <c r="L62" s="451">
        <f>G62+H62</f>
        <v>0.0004975694444444445</v>
      </c>
      <c r="M62" s="452"/>
      <c r="N62" s="444" t="str">
        <f>E62</f>
        <v>Кадоркин Костя</v>
      </c>
      <c r="O62" s="482"/>
      <c r="P62" s="9"/>
      <c r="Q62" s="9"/>
      <c r="R62" s="10"/>
      <c r="S62" s="10"/>
    </row>
    <row r="63" spans="1:19" ht="18.75" customHeight="1" hidden="1" outlineLevel="1" thickBot="1">
      <c r="A63" s="16"/>
      <c r="D63" s="3"/>
      <c r="E63" s="444" t="s">
        <v>166</v>
      </c>
      <c r="F63" s="445"/>
      <c r="G63" s="277">
        <f>I63/86400</f>
        <v>0.0002675925925925926</v>
      </c>
      <c r="H63" s="278">
        <f>J63/86400</f>
        <v>0.0002960648148148148</v>
      </c>
      <c r="I63" s="279">
        <v>23.12</v>
      </c>
      <c r="J63" s="280">
        <f>K63-I63</f>
        <v>25.580000000000002</v>
      </c>
      <c r="K63" s="281">
        <v>48.7</v>
      </c>
      <c r="L63" s="451">
        <f>G63+H63</f>
        <v>0.0005636574074074075</v>
      </c>
      <c r="M63" s="452"/>
      <c r="O63" s="3"/>
      <c r="P63" s="3"/>
      <c r="Q63" s="3"/>
      <c r="R63" s="3"/>
      <c r="S63" s="61"/>
    </row>
    <row r="64" spans="1:19" ht="12.75" hidden="1" outlineLevel="1">
      <c r="A64" s="16"/>
      <c r="D64" s="3"/>
      <c r="E64" s="16"/>
      <c r="F64" s="16"/>
      <c r="G64" s="282"/>
      <c r="M64" s="282"/>
      <c r="O64" s="3"/>
      <c r="P64" s="3"/>
      <c r="Q64" s="3"/>
      <c r="R64" s="3"/>
      <c r="S64" s="61"/>
    </row>
    <row r="65" spans="1:19" ht="16.5" hidden="1" outlineLevel="1" thickBot="1">
      <c r="A65" s="16"/>
      <c r="D65" s="3"/>
      <c r="E65" s="16"/>
      <c r="F65" s="13" t="s">
        <v>25</v>
      </c>
      <c r="G65" s="282"/>
      <c r="M65" s="282"/>
      <c r="O65" s="3"/>
      <c r="P65" s="3"/>
      <c r="Q65" s="3"/>
      <c r="R65" s="3"/>
      <c r="S65" s="61"/>
    </row>
    <row r="66" spans="1:19" ht="18" customHeight="1" hidden="1" outlineLevel="1" thickBot="1">
      <c r="A66" s="16"/>
      <c r="D66" s="3"/>
      <c r="E66" s="493" t="s">
        <v>165</v>
      </c>
      <c r="F66" s="494"/>
      <c r="G66" s="284">
        <f>I66/86400</f>
        <v>0.00025011574074074075</v>
      </c>
      <c r="H66" s="285">
        <f>J66/86400</f>
        <v>0.0002546296296296296</v>
      </c>
      <c r="I66" s="279">
        <v>21.61</v>
      </c>
      <c r="J66" s="280">
        <f>K66-I66</f>
        <v>22</v>
      </c>
      <c r="K66" s="281">
        <v>43.61</v>
      </c>
      <c r="L66" s="451">
        <f>G66+H66</f>
        <v>0.0005047453703703704</v>
      </c>
      <c r="M66" s="452"/>
      <c r="N66" s="444" t="str">
        <f>E66</f>
        <v>Демидов Олег</v>
      </c>
      <c r="O66" s="482"/>
      <c r="P66" s="3"/>
      <c r="Q66" s="3"/>
      <c r="R66" s="3"/>
      <c r="S66" s="61"/>
    </row>
    <row r="67" spans="1:13" ht="18" customHeight="1" hidden="1" outlineLevel="1" thickBot="1">
      <c r="A67" s="16"/>
      <c r="E67" s="444" t="s">
        <v>167</v>
      </c>
      <c r="F67" s="445"/>
      <c r="G67" s="277">
        <f>I67/86400</f>
        <v>0.0002939814814814815</v>
      </c>
      <c r="H67" s="278">
        <f>J67/86400</f>
        <v>0.0002503472222222222</v>
      </c>
      <c r="I67" s="279">
        <v>25.4</v>
      </c>
      <c r="J67" s="280">
        <f>K67-I67</f>
        <v>21.630000000000003</v>
      </c>
      <c r="K67" s="281">
        <v>47.03</v>
      </c>
      <c r="L67" s="451">
        <f>G67+H67</f>
        <v>0.0005443287037037038</v>
      </c>
      <c r="M67" s="452"/>
    </row>
    <row r="68" ht="12.75" hidden="1" outlineLevel="1">
      <c r="A68" s="16"/>
    </row>
    <row r="69" spans="1:14" ht="15.75" hidden="1" outlineLevel="1">
      <c r="A69" s="16"/>
      <c r="E69" s="7"/>
      <c r="F69" s="7"/>
      <c r="G69" s="3"/>
      <c r="H69" s="314"/>
      <c r="I69" s="314"/>
      <c r="J69" s="314"/>
      <c r="K69" s="314"/>
      <c r="L69" s="314"/>
      <c r="M69" s="3"/>
      <c r="N69" s="3"/>
    </row>
    <row r="70" ht="12.75" hidden="1" outlineLevel="1">
      <c r="A70" s="16"/>
    </row>
    <row r="71" spans="1:17" ht="15.75" hidden="1" outlineLevel="1">
      <c r="A71" s="16"/>
      <c r="D71" s="10"/>
      <c r="E71" s="164" t="s">
        <v>27</v>
      </c>
      <c r="F71" s="110"/>
      <c r="G71" s="454" t="s">
        <v>43</v>
      </c>
      <c r="H71" s="454"/>
      <c r="I71" s="454"/>
      <c r="J71" s="454"/>
      <c r="K71" s="454"/>
      <c r="L71" s="454"/>
      <c r="M71" s="454"/>
      <c r="N71" s="454"/>
      <c r="O71" s="454"/>
      <c r="P71" s="454"/>
      <c r="Q71" s="454"/>
    </row>
    <row r="72" spans="1:17" ht="15.75" hidden="1" outlineLevel="1">
      <c r="A72" s="16"/>
      <c r="E72" s="164"/>
      <c r="F72" s="110"/>
      <c r="G72" s="109"/>
      <c r="H72" s="109"/>
      <c r="I72" s="109"/>
      <c r="J72" s="109"/>
      <c r="K72" s="109"/>
      <c r="L72" s="109"/>
      <c r="M72" s="109"/>
      <c r="N72" s="109"/>
      <c r="O72" s="9"/>
      <c r="P72" s="9"/>
      <c r="Q72" s="9"/>
    </row>
    <row r="73" spans="1:17" ht="15.75" hidden="1" outlineLevel="1">
      <c r="A73" s="16"/>
      <c r="E73" s="32"/>
      <c r="F73" s="110"/>
      <c r="G73" s="110"/>
      <c r="H73" s="110"/>
      <c r="I73" s="110"/>
      <c r="J73" s="110"/>
      <c r="K73" s="110"/>
      <c r="L73" s="111"/>
      <c r="M73" s="111"/>
      <c r="N73" s="111"/>
      <c r="O73" s="9"/>
      <c r="P73" s="9"/>
      <c r="Q73" s="9"/>
    </row>
    <row r="74" spans="1:17" ht="15.75" hidden="1" outlineLevel="1">
      <c r="A74" s="16"/>
      <c r="E74" s="14" t="s">
        <v>31</v>
      </c>
      <c r="F74" s="32"/>
      <c r="G74" s="448" t="s">
        <v>44</v>
      </c>
      <c r="H74" s="448"/>
      <c r="I74" s="448"/>
      <c r="J74" s="448"/>
      <c r="K74" s="448"/>
      <c r="L74" s="448"/>
      <c r="M74" s="448"/>
      <c r="N74" s="448"/>
      <c r="O74" s="448"/>
      <c r="P74" s="448"/>
      <c r="Q74" s="448"/>
    </row>
    <row r="75" spans="1:17" ht="15.75" hidden="1" outlineLevel="1">
      <c r="A75" s="16"/>
      <c r="E75" s="14"/>
      <c r="F75" s="32"/>
      <c r="G75" s="113"/>
      <c r="H75" s="113"/>
      <c r="I75" s="113"/>
      <c r="J75" s="113"/>
      <c r="K75" s="113"/>
      <c r="L75" s="113"/>
      <c r="M75" s="113"/>
      <c r="N75" s="113"/>
      <c r="O75" s="9"/>
      <c r="P75" s="9"/>
      <c r="Q75" s="9"/>
    </row>
    <row r="76" spans="1:17" ht="15.75" hidden="1" outlineLevel="1">
      <c r="A76" s="16"/>
      <c r="E76" s="14" t="s">
        <v>62</v>
      </c>
      <c r="F76" s="190">
        <f ca="1">NOW()</f>
        <v>39861.54147824074</v>
      </c>
      <c r="G76" s="113"/>
      <c r="H76" s="113"/>
      <c r="I76" s="113"/>
      <c r="J76" s="113"/>
      <c r="K76" s="113"/>
      <c r="L76" s="190"/>
      <c r="M76" s="113"/>
      <c r="N76" s="113"/>
      <c r="O76" s="9"/>
      <c r="P76" s="9"/>
      <c r="Q76" s="9"/>
    </row>
    <row r="77" ht="12.75" hidden="1" outlineLevel="1">
      <c r="A77" s="16"/>
    </row>
    <row r="78" ht="12.75" hidden="1" outlineLevel="1">
      <c r="A78" s="16"/>
    </row>
    <row r="79" ht="12.75" collapsed="1">
      <c r="A79" s="16"/>
    </row>
    <row r="80" ht="12.75">
      <c r="A80" s="16"/>
    </row>
    <row r="81" ht="12.75" hidden="1" outlineLevel="1">
      <c r="A81" s="16"/>
    </row>
    <row r="82" spans="1:16" ht="18" hidden="1" outlineLevel="1">
      <c r="A82" s="16"/>
      <c r="C82" s="426" t="s">
        <v>177</v>
      </c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</row>
    <row r="83" spans="1:16" ht="18.75" hidden="1" outlineLevel="1">
      <c r="A83" s="16"/>
      <c r="C83" s="453" t="s">
        <v>77</v>
      </c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</row>
    <row r="84" spans="1:16" ht="18.75" hidden="1" outlineLevel="1">
      <c r="A84" s="16"/>
      <c r="C84" s="453" t="s">
        <v>54</v>
      </c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</row>
    <row r="85" spans="1:13" ht="15.75" hidden="1" outlineLevel="1">
      <c r="A85" s="16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15.75" hidden="1" outlineLevel="1">
      <c r="A86" s="16"/>
      <c r="E86" s="427" t="s">
        <v>78</v>
      </c>
      <c r="F86" s="427"/>
      <c r="G86" s="427"/>
      <c r="H86" s="427"/>
      <c r="I86" s="427"/>
      <c r="J86" s="427"/>
      <c r="K86" s="427"/>
      <c r="L86" s="427"/>
      <c r="M86" s="427"/>
    </row>
    <row r="87" spans="1:13" ht="15.75" hidden="1" outlineLevel="1">
      <c r="A87" s="16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5.75" hidden="1" outlineLevel="1">
      <c r="A88" s="16"/>
      <c r="E88" s="427" t="s">
        <v>28</v>
      </c>
      <c r="F88" s="427"/>
      <c r="G88" s="427"/>
      <c r="H88" s="427"/>
      <c r="I88" s="427"/>
      <c r="J88" s="427"/>
      <c r="K88" s="427"/>
      <c r="L88" s="427"/>
      <c r="M88" s="427"/>
    </row>
    <row r="89" ht="12.75" hidden="1" outlineLevel="1">
      <c r="A89" s="16"/>
    </row>
    <row r="90" spans="1:11" ht="16.5" hidden="1" outlineLevel="1" thickBot="1">
      <c r="A90" s="16"/>
      <c r="F90" s="13" t="s">
        <v>22</v>
      </c>
      <c r="G90" s="46" t="s">
        <v>40</v>
      </c>
      <c r="H90" s="46" t="s">
        <v>41</v>
      </c>
      <c r="I90" s="46"/>
      <c r="J90" s="46"/>
      <c r="K90" s="46"/>
    </row>
    <row r="91" spans="1:15" ht="19.5" customHeight="1" hidden="1" outlineLevel="1" thickBot="1">
      <c r="A91" s="16"/>
      <c r="E91" s="444" t="str">
        <f>N54</f>
        <v>Мельников Алексей</v>
      </c>
      <c r="F91" s="445"/>
      <c r="G91" s="272">
        <f>I91/86400</f>
        <v>0.0002773148148148148</v>
      </c>
      <c r="H91" s="285">
        <f>J91/86400</f>
        <v>0.0003519675925925926</v>
      </c>
      <c r="I91" s="279">
        <v>23.96</v>
      </c>
      <c r="J91" s="280">
        <f>K91-I91</f>
        <v>30.409999999999997</v>
      </c>
      <c r="K91" s="281">
        <v>54.37</v>
      </c>
      <c r="L91" s="451">
        <f>G91+H91</f>
        <v>0.0006292824074074074</v>
      </c>
      <c r="M91" s="452"/>
      <c r="N91" s="444" t="str">
        <f>E92</f>
        <v>Тыртышников Андрей</v>
      </c>
      <c r="O91" s="482"/>
    </row>
    <row r="92" spans="1:13" ht="18" customHeight="1" hidden="1" outlineLevel="1" thickBot="1">
      <c r="A92" s="16"/>
      <c r="E92" s="444" t="str">
        <f>N58</f>
        <v>Тыртышников Андрей</v>
      </c>
      <c r="F92" s="482"/>
      <c r="G92" s="303">
        <f>I92/86400</f>
        <v>0.0002689814814814815</v>
      </c>
      <c r="H92" s="278">
        <f>J92/86400</f>
        <v>0.00031539351851851856</v>
      </c>
      <c r="I92" s="279">
        <v>23.24</v>
      </c>
      <c r="J92" s="280">
        <f>K92-I92</f>
        <v>27.250000000000004</v>
      </c>
      <c r="K92" s="281">
        <v>50.49</v>
      </c>
      <c r="L92" s="451">
        <f>G92+H92</f>
        <v>0.000584375</v>
      </c>
      <c r="M92" s="452"/>
    </row>
    <row r="93" spans="1:13" ht="12.75" hidden="1" outlineLevel="1">
      <c r="A93" s="16"/>
      <c r="E93" s="16"/>
      <c r="F93" s="16"/>
      <c r="G93" s="315"/>
      <c r="M93" s="282"/>
    </row>
    <row r="94" spans="1:13" ht="16.5" hidden="1" outlineLevel="1" thickBot="1">
      <c r="A94" s="16"/>
      <c r="E94" s="16"/>
      <c r="F94" s="13" t="s">
        <v>23</v>
      </c>
      <c r="G94" s="315"/>
      <c r="M94" s="282"/>
    </row>
    <row r="95" spans="1:15" ht="18" customHeight="1" hidden="1" outlineLevel="1" thickBot="1">
      <c r="A95" s="16"/>
      <c r="E95" s="493" t="str">
        <f>N62</f>
        <v>Кадоркин Костя</v>
      </c>
      <c r="F95" s="494"/>
      <c r="G95" s="272">
        <f>I95/86400</f>
        <v>0.00019594907407407408</v>
      </c>
      <c r="H95" s="285">
        <f>J95/86400</f>
        <v>0.00030648148148148147</v>
      </c>
      <c r="I95" s="279">
        <v>16.93</v>
      </c>
      <c r="J95" s="280">
        <f>K95-I95</f>
        <v>26.479999999999997</v>
      </c>
      <c r="K95" s="281">
        <v>43.41</v>
      </c>
      <c r="L95" s="451">
        <f>G95+H95</f>
        <v>0.0005024305555555556</v>
      </c>
      <c r="M95" s="452"/>
      <c r="N95" s="444" t="str">
        <f>E96</f>
        <v>Демидов Олег</v>
      </c>
      <c r="O95" s="482"/>
    </row>
    <row r="96" spans="1:13" ht="18.75" customHeight="1" hidden="1" outlineLevel="1" thickBot="1">
      <c r="A96" s="16"/>
      <c r="E96" s="444" t="str">
        <f>N66</f>
        <v>Демидов Олег</v>
      </c>
      <c r="F96" s="482"/>
      <c r="G96" s="303">
        <f>I96/86400</f>
        <v>0.00021863425925925926</v>
      </c>
      <c r="H96" s="278">
        <f>J96/86400</f>
        <v>0.00024062499999999998</v>
      </c>
      <c r="I96" s="279">
        <v>18.89</v>
      </c>
      <c r="J96" s="280">
        <f>K96-I96</f>
        <v>20.79</v>
      </c>
      <c r="K96" s="281">
        <v>39.68</v>
      </c>
      <c r="L96" s="451">
        <f>G96+H96</f>
        <v>0.00045925925925925925</v>
      </c>
      <c r="M96" s="452"/>
    </row>
    <row r="97" ht="12.75" hidden="1" outlineLevel="1">
      <c r="A97" s="16"/>
    </row>
    <row r="98" ht="12.75" hidden="1" outlineLevel="1">
      <c r="A98" s="16"/>
    </row>
    <row r="99" ht="12.75" hidden="1" outlineLevel="1">
      <c r="A99" s="16"/>
    </row>
    <row r="100" spans="1:17" ht="15.75" hidden="1" outlineLevel="1">
      <c r="A100" s="16"/>
      <c r="E100" s="164" t="s">
        <v>27</v>
      </c>
      <c r="F100" s="110"/>
      <c r="G100" s="454" t="s">
        <v>43</v>
      </c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</row>
    <row r="101" spans="1:17" ht="15.75" hidden="1" outlineLevel="1">
      <c r="A101" s="16"/>
      <c r="E101" s="164"/>
      <c r="F101" s="110"/>
      <c r="G101" s="109"/>
      <c r="H101" s="109"/>
      <c r="I101" s="109"/>
      <c r="J101" s="109"/>
      <c r="K101" s="109"/>
      <c r="L101" s="109"/>
      <c r="M101" s="109"/>
      <c r="N101" s="109"/>
      <c r="O101" s="9"/>
      <c r="P101" s="9"/>
      <c r="Q101" s="9"/>
    </row>
    <row r="102" spans="1:17" ht="15.75" hidden="1" outlineLevel="1">
      <c r="A102" s="16"/>
      <c r="E102" s="32"/>
      <c r="F102" s="110"/>
      <c r="G102" s="110"/>
      <c r="H102" s="110"/>
      <c r="I102" s="110"/>
      <c r="J102" s="110"/>
      <c r="K102" s="110"/>
      <c r="L102" s="111"/>
      <c r="M102" s="111"/>
      <c r="N102" s="111"/>
      <c r="O102" s="9"/>
      <c r="P102" s="9"/>
      <c r="Q102" s="9"/>
    </row>
    <row r="103" spans="1:17" ht="15.75" hidden="1" outlineLevel="1">
      <c r="A103" s="16"/>
      <c r="E103" s="14" t="s">
        <v>31</v>
      </c>
      <c r="F103" s="32"/>
      <c r="G103" s="448" t="s">
        <v>44</v>
      </c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</row>
    <row r="104" spans="1:17" ht="15.75" hidden="1" outlineLevel="1">
      <c r="A104" s="16"/>
      <c r="E104" s="14"/>
      <c r="F104" s="32"/>
      <c r="G104" s="113"/>
      <c r="H104" s="113"/>
      <c r="I104" s="113"/>
      <c r="J104" s="113"/>
      <c r="K104" s="113"/>
      <c r="L104" s="113"/>
      <c r="M104" s="113"/>
      <c r="N104" s="113"/>
      <c r="O104" s="9"/>
      <c r="P104" s="9"/>
      <c r="Q104" s="9"/>
    </row>
    <row r="105" spans="1:17" ht="15.75" hidden="1" outlineLevel="1">
      <c r="A105" s="16"/>
      <c r="E105" s="14" t="s">
        <v>62</v>
      </c>
      <c r="F105" s="190">
        <f ca="1">NOW()</f>
        <v>39861.54147824074</v>
      </c>
      <c r="G105" s="113"/>
      <c r="H105" s="113"/>
      <c r="I105" s="113"/>
      <c r="J105" s="113"/>
      <c r="K105" s="113"/>
      <c r="L105" s="190"/>
      <c r="M105" s="113"/>
      <c r="N105" s="113"/>
      <c r="O105" s="9"/>
      <c r="P105" s="9"/>
      <c r="Q105" s="9"/>
    </row>
    <row r="106" ht="12.75" hidden="1" outlineLevel="1">
      <c r="A106" s="16"/>
    </row>
    <row r="107" ht="12.75" collapsed="1">
      <c r="A107" s="16"/>
    </row>
    <row r="108" ht="12.75">
      <c r="A108" s="16"/>
    </row>
    <row r="109" ht="12.75" hidden="1" outlineLevel="1">
      <c r="A109" s="16"/>
    </row>
    <row r="110" spans="1:16" ht="18" hidden="1" outlineLevel="1">
      <c r="A110" s="16"/>
      <c r="C110" s="426" t="s">
        <v>69</v>
      </c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</row>
    <row r="111" spans="1:16" ht="18.75" hidden="1" outlineLevel="1">
      <c r="A111" s="16"/>
      <c r="C111" s="453" t="s">
        <v>77</v>
      </c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</row>
    <row r="112" spans="1:16" ht="18.75" hidden="1" outlineLevel="1">
      <c r="A112" s="16"/>
      <c r="C112" s="453" t="s">
        <v>54</v>
      </c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</row>
    <row r="113" spans="1:13" ht="15.75" hidden="1" outlineLevel="1">
      <c r="A113" s="16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15.75" hidden="1" outlineLevel="1">
      <c r="A114" s="16"/>
      <c r="E114" s="427" t="s">
        <v>78</v>
      </c>
      <c r="F114" s="427"/>
      <c r="G114" s="427"/>
      <c r="H114" s="427"/>
      <c r="I114" s="427"/>
      <c r="J114" s="427"/>
      <c r="K114" s="427"/>
      <c r="L114" s="427"/>
      <c r="M114" s="427"/>
    </row>
    <row r="115" spans="1:13" ht="15.75" hidden="1" outlineLevel="1">
      <c r="A115" s="16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15.75" hidden="1" outlineLevel="1">
      <c r="A116" s="16"/>
      <c r="E116" s="427"/>
      <c r="F116" s="427"/>
      <c r="G116" s="427"/>
      <c r="H116" s="427"/>
      <c r="I116" s="427"/>
      <c r="J116" s="427"/>
      <c r="K116" s="427"/>
      <c r="L116" s="427"/>
      <c r="M116" s="427"/>
    </row>
    <row r="117" ht="12.75" hidden="1" outlineLevel="1">
      <c r="A117" s="16"/>
    </row>
    <row r="118" spans="1:11" ht="16.5" hidden="1" outlineLevel="1" thickBot="1">
      <c r="A118" s="16"/>
      <c r="F118" s="13" t="s">
        <v>30</v>
      </c>
      <c r="G118" s="46" t="s">
        <v>40</v>
      </c>
      <c r="H118" s="46" t="s">
        <v>41</v>
      </c>
      <c r="I118" s="46"/>
      <c r="J118" s="46"/>
      <c r="K118" s="46"/>
    </row>
    <row r="119" spans="1:15" ht="19.5" customHeight="1" hidden="1" outlineLevel="1" thickBot="1">
      <c r="A119" s="16"/>
      <c r="D119" s="50">
        <v>1</v>
      </c>
      <c r="E119" s="444" t="str">
        <f>N91</f>
        <v>Тыртышников Андрей</v>
      </c>
      <c r="F119" s="445"/>
      <c r="G119" s="272">
        <f>I119/86400</f>
        <v>0.00022997685185185187</v>
      </c>
      <c r="H119" s="273">
        <f>J119/86400</f>
        <v>0.00025636574074074076</v>
      </c>
      <c r="I119" s="274">
        <v>19.87</v>
      </c>
      <c r="J119" s="275">
        <f>K119-I119</f>
        <v>22.150000000000002</v>
      </c>
      <c r="K119" s="276">
        <v>42.02</v>
      </c>
      <c r="L119" s="451">
        <f>G119+H119</f>
        <v>0.00048634259259259263</v>
      </c>
      <c r="M119" s="452"/>
      <c r="N119" s="444" t="str">
        <f>E119</f>
        <v>Тыртышников Андрей</v>
      </c>
      <c r="O119" s="482"/>
    </row>
    <row r="120" spans="1:13" ht="20.25" customHeight="1" hidden="1" outlineLevel="1" thickBot="1">
      <c r="A120" s="16"/>
      <c r="D120" s="50">
        <v>2</v>
      </c>
      <c r="E120" s="444" t="str">
        <f>N95</f>
        <v>Демидов Олег</v>
      </c>
      <c r="F120" s="482"/>
      <c r="G120" s="323" t="s">
        <v>172</v>
      </c>
      <c r="H120" s="278">
        <f>J120/86400</f>
        <v>0.0002122685185185185</v>
      </c>
      <c r="I120" s="279" t="s">
        <v>172</v>
      </c>
      <c r="J120" s="280">
        <v>18.34</v>
      </c>
      <c r="K120" s="281"/>
      <c r="L120" s="451" t="s">
        <v>172</v>
      </c>
      <c r="M120" s="452"/>
    </row>
    <row r="121" spans="1:13" ht="18" hidden="1" outlineLevel="1">
      <c r="A121" s="16"/>
      <c r="D121" s="50"/>
      <c r="E121" s="16"/>
      <c r="F121" s="16"/>
      <c r="G121" s="282"/>
      <c r="M121" s="282"/>
    </row>
    <row r="122" spans="1:13" ht="18.75" hidden="1" outlineLevel="1" thickBot="1">
      <c r="A122" s="16"/>
      <c r="D122" s="50"/>
      <c r="E122" s="16"/>
      <c r="F122" s="13" t="s">
        <v>29</v>
      </c>
      <c r="G122" s="282"/>
      <c r="M122" s="282"/>
    </row>
    <row r="123" spans="1:15" ht="18" customHeight="1" hidden="1" outlineLevel="1" thickBot="1">
      <c r="A123" s="16"/>
      <c r="D123" s="50">
        <v>4</v>
      </c>
      <c r="E123" s="444" t="str">
        <f>E91</f>
        <v>Мельников Алексей</v>
      </c>
      <c r="F123" s="482"/>
      <c r="G123" s="284">
        <f>I123/86400</f>
        <v>0.0003456018518518518</v>
      </c>
      <c r="H123" s="285">
        <f>J123/86400</f>
        <v>0.0004228009259259259</v>
      </c>
      <c r="I123" s="279">
        <v>29.86</v>
      </c>
      <c r="J123" s="280">
        <f>K123-I123</f>
        <v>36.53</v>
      </c>
      <c r="K123" s="281">
        <v>66.39</v>
      </c>
      <c r="L123" s="451">
        <f>G123+H123</f>
        <v>0.0007684027777777778</v>
      </c>
      <c r="M123" s="452"/>
      <c r="N123" s="444" t="str">
        <f>E124</f>
        <v>Кадоркин Костя</v>
      </c>
      <c r="O123" s="482"/>
    </row>
    <row r="124" spans="1:13" ht="20.25" customHeight="1" hidden="1" outlineLevel="1" thickBot="1">
      <c r="A124" s="16"/>
      <c r="D124" s="50">
        <v>3</v>
      </c>
      <c r="E124" s="444" t="str">
        <f>E95</f>
        <v>Кадоркин Костя</v>
      </c>
      <c r="F124" s="482"/>
      <c r="G124" s="277">
        <f>I124/86400</f>
        <v>0.00023761574074074077</v>
      </c>
      <c r="H124" s="278">
        <f>J124/86400</f>
        <v>0.0002262731481481481</v>
      </c>
      <c r="I124" s="279">
        <v>20.53</v>
      </c>
      <c r="J124" s="280">
        <f>K124-I124</f>
        <v>19.549999999999997</v>
      </c>
      <c r="K124" s="281">
        <v>40.08</v>
      </c>
      <c r="L124" s="451">
        <f>G124+H124</f>
        <v>0.0004638888888888889</v>
      </c>
      <c r="M124" s="452"/>
    </row>
    <row r="125" ht="12.75" hidden="1" outlineLevel="1">
      <c r="A125" s="16"/>
    </row>
    <row r="126" ht="12.75" hidden="1" outlineLevel="1">
      <c r="A126" s="16"/>
    </row>
    <row r="127" spans="1:17" ht="15.75" hidden="1" outlineLevel="1">
      <c r="A127" s="16"/>
      <c r="E127" s="164" t="s">
        <v>27</v>
      </c>
      <c r="F127" s="110"/>
      <c r="G127" s="454" t="s">
        <v>43</v>
      </c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</row>
    <row r="128" spans="1:17" ht="15.75" hidden="1" outlineLevel="1">
      <c r="A128" s="16"/>
      <c r="E128" s="164"/>
      <c r="F128" s="110"/>
      <c r="G128" s="109"/>
      <c r="H128" s="109"/>
      <c r="I128" s="109"/>
      <c r="J128" s="109"/>
      <c r="K128" s="109"/>
      <c r="L128" s="109"/>
      <c r="M128" s="109"/>
      <c r="N128" s="109"/>
      <c r="O128" s="9"/>
      <c r="P128" s="9"/>
      <c r="Q128" s="9"/>
    </row>
    <row r="129" spans="1:17" ht="15.75" hidden="1" outlineLevel="1">
      <c r="A129" s="16"/>
      <c r="E129" s="32"/>
      <c r="F129" s="110"/>
      <c r="G129" s="110"/>
      <c r="H129" s="110"/>
      <c r="I129" s="110"/>
      <c r="J129" s="110"/>
      <c r="K129" s="110"/>
      <c r="L129" s="111"/>
      <c r="M129" s="111"/>
      <c r="N129" s="111"/>
      <c r="O129" s="9"/>
      <c r="P129" s="9"/>
      <c r="Q129" s="9"/>
    </row>
    <row r="130" spans="1:17" ht="15.75" hidden="1" outlineLevel="1">
      <c r="A130" s="16"/>
      <c r="E130" s="14" t="s">
        <v>31</v>
      </c>
      <c r="F130" s="32"/>
      <c r="G130" s="448" t="s">
        <v>44</v>
      </c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</row>
    <row r="131" spans="1:17" ht="15.75" hidden="1" outlineLevel="1">
      <c r="A131" s="16"/>
      <c r="E131" s="14"/>
      <c r="F131" s="32"/>
      <c r="G131" s="113"/>
      <c r="H131" s="113"/>
      <c r="I131" s="113"/>
      <c r="J131" s="113"/>
      <c r="K131" s="113"/>
      <c r="L131" s="113"/>
      <c r="M131" s="113"/>
      <c r="N131" s="113"/>
      <c r="O131" s="9"/>
      <c r="P131" s="9"/>
      <c r="Q131" s="9"/>
    </row>
    <row r="132" spans="1:17" ht="15.75" hidden="1" outlineLevel="1">
      <c r="A132" s="16"/>
      <c r="E132" s="14" t="s">
        <v>62</v>
      </c>
      <c r="F132" s="190">
        <f ca="1">NOW()</f>
        <v>39861.54147824074</v>
      </c>
      <c r="G132" s="113"/>
      <c r="H132" s="113"/>
      <c r="I132" s="113"/>
      <c r="J132" s="113"/>
      <c r="K132" s="113"/>
      <c r="L132" s="190"/>
      <c r="M132" s="113"/>
      <c r="N132" s="113"/>
      <c r="O132" s="9"/>
      <c r="P132" s="9"/>
      <c r="Q132" s="9"/>
    </row>
    <row r="133" ht="12.75" hidden="1" outlineLevel="1">
      <c r="A133" s="16"/>
    </row>
    <row r="134" ht="12.75" hidden="1" outlineLevel="1">
      <c r="A134" s="16"/>
    </row>
    <row r="135" ht="12.75" hidden="1" outlineLevel="1">
      <c r="A135" s="16"/>
    </row>
    <row r="136" ht="12.75" hidden="1" outlineLevel="1">
      <c r="A136" s="16"/>
    </row>
    <row r="137" ht="12.75" hidden="1" outlineLevel="1">
      <c r="A137" s="16"/>
    </row>
    <row r="138" ht="12.75" collapsed="1">
      <c r="A138" s="16"/>
    </row>
    <row r="141" spans="3:19" ht="15" hidden="1" outlineLevel="1">
      <c r="C141" s="45"/>
      <c r="D141" s="77">
        <v>10</v>
      </c>
      <c r="E141" s="76" t="s">
        <v>161</v>
      </c>
      <c r="F141" s="191" t="s">
        <v>80</v>
      </c>
      <c r="G141" s="77">
        <v>1995</v>
      </c>
      <c r="H141" s="77" t="s">
        <v>121</v>
      </c>
      <c r="I141" s="306">
        <v>15.06</v>
      </c>
      <c r="J141" s="306">
        <f aca="true" t="shared" si="4" ref="J141:J161">K141-I141</f>
        <v>16.46</v>
      </c>
      <c r="K141" s="306">
        <v>31.52</v>
      </c>
      <c r="L141" s="307">
        <f aca="true" t="shared" si="5" ref="L141:L151">I141/86400</f>
        <v>0.00017430555555555556</v>
      </c>
      <c r="M141" s="140">
        <f aca="true" t="shared" si="6" ref="M141:M151">J141/86400</f>
        <v>0.00019050925925925927</v>
      </c>
      <c r="N141" s="140">
        <f aca="true" t="shared" si="7" ref="N141:N151">L141+M141</f>
        <v>0.00036481481481481483</v>
      </c>
      <c r="O141" s="18"/>
      <c r="P141" s="18"/>
      <c r="Q141" s="18"/>
      <c r="R141" s="18"/>
      <c r="S141" s="42"/>
    </row>
    <row r="142" spans="3:19" ht="18" customHeight="1" hidden="1" outlineLevel="1">
      <c r="C142" s="45"/>
      <c r="D142" s="77">
        <v>9</v>
      </c>
      <c r="E142" s="76" t="s">
        <v>160</v>
      </c>
      <c r="F142" s="191" t="s">
        <v>80</v>
      </c>
      <c r="G142" s="77">
        <v>1995</v>
      </c>
      <c r="H142" s="77" t="s">
        <v>118</v>
      </c>
      <c r="I142" s="306">
        <v>18.21</v>
      </c>
      <c r="J142" s="306">
        <f t="shared" si="4"/>
        <v>22.89</v>
      </c>
      <c r="K142" s="306">
        <v>41.1</v>
      </c>
      <c r="L142" s="307">
        <f t="shared" si="5"/>
        <v>0.0002107638888888889</v>
      </c>
      <c r="M142" s="140">
        <f t="shared" si="6"/>
        <v>0.0002649305555555556</v>
      </c>
      <c r="N142" s="140">
        <f t="shared" si="7"/>
        <v>0.0004756944444444445</v>
      </c>
      <c r="O142" s="18"/>
      <c r="P142" s="18"/>
      <c r="Q142" s="18"/>
      <c r="R142" s="18"/>
      <c r="S142" s="42"/>
    </row>
    <row r="143" spans="3:19" ht="15" hidden="1" outlineLevel="1">
      <c r="C143" s="45"/>
      <c r="D143" s="77">
        <v>65</v>
      </c>
      <c r="E143" s="192" t="s">
        <v>165</v>
      </c>
      <c r="F143" s="124" t="s">
        <v>104</v>
      </c>
      <c r="G143" s="193">
        <v>1995</v>
      </c>
      <c r="H143" s="193" t="s">
        <v>108</v>
      </c>
      <c r="I143" s="306">
        <v>21.87</v>
      </c>
      <c r="J143" s="306">
        <f t="shared" si="4"/>
        <v>20.819999999999997</v>
      </c>
      <c r="K143" s="306">
        <v>42.69</v>
      </c>
      <c r="L143" s="307">
        <f t="shared" si="5"/>
        <v>0.000253125</v>
      </c>
      <c r="M143" s="140">
        <f t="shared" si="6"/>
        <v>0.00024097222222222217</v>
      </c>
      <c r="N143" s="140">
        <f t="shared" si="7"/>
        <v>0.0004940972222222222</v>
      </c>
      <c r="O143" s="18"/>
      <c r="P143" s="18"/>
      <c r="Q143" s="18"/>
      <c r="R143" s="18"/>
      <c r="S143" s="42"/>
    </row>
    <row r="144" spans="3:19" ht="15" hidden="1" outlineLevel="1">
      <c r="C144" s="45"/>
      <c r="D144" s="77">
        <v>16</v>
      </c>
      <c r="E144" s="76" t="s">
        <v>169</v>
      </c>
      <c r="F144" s="191" t="s">
        <v>80</v>
      </c>
      <c r="G144" s="77">
        <v>1996</v>
      </c>
      <c r="H144" s="77">
        <v>3</v>
      </c>
      <c r="I144" s="306">
        <v>20.68</v>
      </c>
      <c r="J144" s="306">
        <f t="shared" si="4"/>
        <v>22.83</v>
      </c>
      <c r="K144" s="306">
        <v>43.51</v>
      </c>
      <c r="L144" s="307">
        <f t="shared" si="5"/>
        <v>0.00023935185185185184</v>
      </c>
      <c r="M144" s="140">
        <f t="shared" si="6"/>
        <v>0.0002642361111111111</v>
      </c>
      <c r="N144" s="140">
        <f t="shared" si="7"/>
        <v>0.000503587962962963</v>
      </c>
      <c r="O144" s="18"/>
      <c r="P144" s="18"/>
      <c r="Q144" s="18"/>
      <c r="R144" s="18"/>
      <c r="S144" s="42"/>
    </row>
    <row r="145" spans="3:19" ht="15" hidden="1" outlineLevel="1">
      <c r="C145" s="45"/>
      <c r="D145" s="77">
        <v>75</v>
      </c>
      <c r="E145" s="192" t="s">
        <v>159</v>
      </c>
      <c r="F145" s="124" t="s">
        <v>90</v>
      </c>
      <c r="G145" s="193">
        <v>1995</v>
      </c>
      <c r="H145" s="193" t="s">
        <v>108</v>
      </c>
      <c r="I145" s="306">
        <v>21.83</v>
      </c>
      <c r="J145" s="306">
        <f t="shared" si="4"/>
        <v>26.520000000000003</v>
      </c>
      <c r="K145" s="306">
        <v>48.35</v>
      </c>
      <c r="L145" s="307">
        <f t="shared" si="5"/>
        <v>0.000252662037037037</v>
      </c>
      <c r="M145" s="140">
        <f t="shared" si="6"/>
        <v>0.0003069444444444445</v>
      </c>
      <c r="N145" s="140">
        <f t="shared" si="7"/>
        <v>0.0005596064814814815</v>
      </c>
      <c r="O145" s="18"/>
      <c r="P145" s="18"/>
      <c r="Q145" s="18"/>
      <c r="R145" s="18"/>
      <c r="S145" s="42"/>
    </row>
    <row r="146" spans="3:19" ht="15" hidden="1" outlineLevel="1">
      <c r="C146" s="45"/>
      <c r="D146" s="77">
        <v>14</v>
      </c>
      <c r="E146" s="76" t="s">
        <v>167</v>
      </c>
      <c r="F146" s="191" t="s">
        <v>80</v>
      </c>
      <c r="G146" s="77">
        <v>1995</v>
      </c>
      <c r="H146" s="77" t="s">
        <v>121</v>
      </c>
      <c r="I146" s="306">
        <v>20.05</v>
      </c>
      <c r="J146" s="306">
        <f t="shared" si="4"/>
        <v>28.45</v>
      </c>
      <c r="K146" s="306">
        <v>48.5</v>
      </c>
      <c r="L146" s="307">
        <f t="shared" si="5"/>
        <v>0.0002320601851851852</v>
      </c>
      <c r="M146" s="140">
        <f t="shared" si="6"/>
        <v>0.0003292824074074074</v>
      </c>
      <c r="N146" s="140">
        <f t="shared" si="7"/>
        <v>0.0005613425925925927</v>
      </c>
      <c r="O146" s="18"/>
      <c r="P146" s="18"/>
      <c r="Q146" s="18"/>
      <c r="R146" s="18"/>
      <c r="S146" s="42"/>
    </row>
    <row r="147" spans="3:19" ht="15" hidden="1" outlineLevel="1">
      <c r="C147" s="45"/>
      <c r="D147" s="77">
        <v>74</v>
      </c>
      <c r="E147" s="192" t="s">
        <v>166</v>
      </c>
      <c r="F147" s="124" t="s">
        <v>90</v>
      </c>
      <c r="G147" s="193">
        <v>1995</v>
      </c>
      <c r="H147" s="193" t="s">
        <v>108</v>
      </c>
      <c r="I147" s="306">
        <v>26.28</v>
      </c>
      <c r="J147" s="306">
        <f t="shared" si="4"/>
        <v>31.35</v>
      </c>
      <c r="K147" s="306">
        <v>57.63</v>
      </c>
      <c r="L147" s="307">
        <f t="shared" si="5"/>
        <v>0.00030416666666666667</v>
      </c>
      <c r="M147" s="140">
        <f t="shared" si="6"/>
        <v>0.00036284722222222225</v>
      </c>
      <c r="N147" s="140">
        <f t="shared" si="7"/>
        <v>0.0006670138888888889</v>
      </c>
      <c r="O147" s="18"/>
      <c r="P147" s="18"/>
      <c r="Q147" s="18"/>
      <c r="R147" s="18"/>
      <c r="S147" s="42"/>
    </row>
    <row r="148" spans="3:19" ht="15.75" customHeight="1" hidden="1" outlineLevel="1">
      <c r="C148" s="45"/>
      <c r="D148" s="77">
        <v>40</v>
      </c>
      <c r="E148" s="192" t="s">
        <v>168</v>
      </c>
      <c r="F148" s="124" t="s">
        <v>86</v>
      </c>
      <c r="G148" s="193">
        <v>1996</v>
      </c>
      <c r="H148" s="193" t="s">
        <v>87</v>
      </c>
      <c r="I148" s="306">
        <v>28.7</v>
      </c>
      <c r="J148" s="306">
        <f t="shared" si="4"/>
        <v>34.150000000000006</v>
      </c>
      <c r="K148" s="306">
        <v>62.85</v>
      </c>
      <c r="L148" s="307">
        <f t="shared" si="5"/>
        <v>0.0003321759259259259</v>
      </c>
      <c r="M148" s="140">
        <f t="shared" si="6"/>
        <v>0.0003952546296296297</v>
      </c>
      <c r="N148" s="140">
        <f t="shared" si="7"/>
        <v>0.0007274305555555556</v>
      </c>
      <c r="O148" s="18"/>
      <c r="P148" s="18"/>
      <c r="Q148" s="18"/>
      <c r="R148" s="18"/>
      <c r="S148" s="42"/>
    </row>
    <row r="149" spans="3:19" ht="15.75" hidden="1" outlineLevel="1" thickBot="1">
      <c r="C149" s="45"/>
      <c r="D149" s="88">
        <v>73</v>
      </c>
      <c r="E149" s="200" t="s">
        <v>170</v>
      </c>
      <c r="F149" s="122" t="s">
        <v>90</v>
      </c>
      <c r="G149" s="201">
        <v>1996</v>
      </c>
      <c r="H149" s="201">
        <v>3</v>
      </c>
      <c r="I149" s="306">
        <v>35.24</v>
      </c>
      <c r="J149" s="306">
        <f t="shared" si="4"/>
        <v>34.419999999999995</v>
      </c>
      <c r="K149" s="306">
        <v>69.66</v>
      </c>
      <c r="L149" s="307">
        <f t="shared" si="5"/>
        <v>0.0004078703703703704</v>
      </c>
      <c r="M149" s="140">
        <f t="shared" si="6"/>
        <v>0.00039837962962962955</v>
      </c>
      <c r="N149" s="140">
        <f t="shared" si="7"/>
        <v>0.0008062499999999999</v>
      </c>
      <c r="O149" s="18"/>
      <c r="P149" s="18"/>
      <c r="Q149" s="18"/>
      <c r="R149" s="18"/>
      <c r="S149" s="42"/>
    </row>
    <row r="150" spans="3:19" ht="15" hidden="1" outlineLevel="1">
      <c r="C150" s="45"/>
      <c r="D150" s="141">
        <v>23</v>
      </c>
      <c r="E150" s="70" t="s">
        <v>164</v>
      </c>
      <c r="F150" s="202" t="s">
        <v>80</v>
      </c>
      <c r="G150" s="71">
        <v>1996</v>
      </c>
      <c r="H150" s="71" t="s">
        <v>124</v>
      </c>
      <c r="I150" s="306">
        <v>35.33</v>
      </c>
      <c r="J150" s="306">
        <f t="shared" si="4"/>
        <v>41.34</v>
      </c>
      <c r="K150" s="306">
        <v>76.67</v>
      </c>
      <c r="L150" s="307">
        <f t="shared" si="5"/>
        <v>0.000408912037037037</v>
      </c>
      <c r="M150" s="140">
        <f t="shared" si="6"/>
        <v>0.00047847222222222225</v>
      </c>
      <c r="N150" s="140">
        <f t="shared" si="7"/>
        <v>0.0008873842592592592</v>
      </c>
      <c r="O150" s="18"/>
      <c r="P150" s="18"/>
      <c r="Q150" s="18"/>
      <c r="R150" s="18"/>
      <c r="S150" s="42"/>
    </row>
    <row r="151" spans="3:19" ht="15" hidden="1" outlineLevel="1">
      <c r="C151" s="45"/>
      <c r="D151" s="77">
        <v>41</v>
      </c>
      <c r="E151" s="192" t="s">
        <v>158</v>
      </c>
      <c r="F151" s="124" t="s">
        <v>86</v>
      </c>
      <c r="G151" s="193">
        <v>1996</v>
      </c>
      <c r="H151" s="193" t="s">
        <v>87</v>
      </c>
      <c r="I151" s="306">
        <v>37.1</v>
      </c>
      <c r="J151" s="306">
        <f t="shared" si="4"/>
        <v>46.550000000000004</v>
      </c>
      <c r="K151" s="306">
        <v>83.65</v>
      </c>
      <c r="L151" s="307">
        <f t="shared" si="5"/>
        <v>0.00042939814814814815</v>
      </c>
      <c r="M151" s="140">
        <f t="shared" si="6"/>
        <v>0.0005387731481481482</v>
      </c>
      <c r="N151" s="140">
        <f t="shared" si="7"/>
        <v>0.0009681712962962964</v>
      </c>
      <c r="O151" s="18"/>
      <c r="P151" s="18"/>
      <c r="Q151" s="18"/>
      <c r="R151" s="18"/>
      <c r="S151" s="42"/>
    </row>
    <row r="152" spans="3:19" ht="15" hidden="1" outlineLevel="1">
      <c r="C152" s="45"/>
      <c r="D152" s="77">
        <v>54</v>
      </c>
      <c r="E152" s="192" t="s">
        <v>162</v>
      </c>
      <c r="F152" s="124" t="s">
        <v>83</v>
      </c>
      <c r="G152" s="193">
        <v>1995</v>
      </c>
      <c r="H152" s="193" t="s">
        <v>163</v>
      </c>
      <c r="I152" s="306">
        <v>29.48</v>
      </c>
      <c r="J152" s="306" t="e">
        <f t="shared" si="4"/>
        <v>#VALUE!</v>
      </c>
      <c r="K152" s="306" t="s">
        <v>172</v>
      </c>
      <c r="L152" s="307">
        <f>I152/86400</f>
        <v>0.0003412037037037037</v>
      </c>
      <c r="M152" s="44" t="s">
        <v>172</v>
      </c>
      <c r="N152" s="44" t="s">
        <v>172</v>
      </c>
      <c r="O152" s="18"/>
      <c r="P152" s="18"/>
      <c r="Q152" s="18"/>
      <c r="R152" s="18"/>
      <c r="S152" s="42"/>
    </row>
    <row r="153" spans="3:19" ht="15" hidden="1" outlineLevel="1">
      <c r="C153" s="45"/>
      <c r="D153" s="77">
        <v>53</v>
      </c>
      <c r="E153" s="192" t="s">
        <v>171</v>
      </c>
      <c r="F153" s="124" t="s">
        <v>83</v>
      </c>
      <c r="G153" s="193">
        <v>1995</v>
      </c>
      <c r="H153" s="193" t="s">
        <v>163</v>
      </c>
      <c r="I153" s="306">
        <v>29.77</v>
      </c>
      <c r="J153" s="306" t="e">
        <f t="shared" si="4"/>
        <v>#VALUE!</v>
      </c>
      <c r="K153" s="306" t="s">
        <v>172</v>
      </c>
      <c r="L153" s="307">
        <f>I153/86400</f>
        <v>0.00034456018518518516</v>
      </c>
      <c r="M153" s="44" t="s">
        <v>172</v>
      </c>
      <c r="N153" s="44" t="s">
        <v>172</v>
      </c>
      <c r="O153" s="18"/>
      <c r="P153" s="18"/>
      <c r="Q153" s="18"/>
      <c r="R153" s="18"/>
      <c r="S153" s="42"/>
    </row>
    <row r="154" spans="3:19" ht="12.75" hidden="1" outlineLevel="1">
      <c r="C154" s="45"/>
      <c r="D154" s="43"/>
      <c r="E154" s="24"/>
      <c r="F154" s="24"/>
      <c r="G154" s="26"/>
      <c r="H154" s="306"/>
      <c r="I154" s="306"/>
      <c r="J154" s="306">
        <f t="shared" si="4"/>
        <v>0</v>
      </c>
      <c r="K154" s="306"/>
      <c r="L154" s="307">
        <f>I154/86400</f>
        <v>0</v>
      </c>
      <c r="M154" s="140">
        <f>J154/86400</f>
        <v>0</v>
      </c>
      <c r="N154" s="140">
        <f>L154+M154</f>
        <v>0</v>
      </c>
      <c r="O154" s="18"/>
      <c r="P154" s="18"/>
      <c r="Q154" s="18"/>
      <c r="R154" s="18"/>
      <c r="S154" s="42"/>
    </row>
    <row r="155" spans="3:19" ht="12.75" hidden="1" outlineLevel="1">
      <c r="C155" s="45"/>
      <c r="D155" s="43"/>
      <c r="E155" s="24"/>
      <c r="F155" s="24"/>
      <c r="G155" s="26"/>
      <c r="H155" s="306"/>
      <c r="I155" s="306"/>
      <c r="J155" s="306">
        <f t="shared" si="4"/>
        <v>0</v>
      </c>
      <c r="K155" s="306"/>
      <c r="L155" s="307">
        <f>I155/86400</f>
        <v>0</v>
      </c>
      <c r="M155" s="140">
        <f>J155/86400</f>
        <v>0</v>
      </c>
      <c r="N155" s="140">
        <f>L155+M155</f>
        <v>0</v>
      </c>
      <c r="O155" s="18"/>
      <c r="P155" s="18"/>
      <c r="Q155" s="18"/>
      <c r="R155" s="18"/>
      <c r="S155" s="42"/>
    </row>
    <row r="156" spans="3:19" ht="12.75" hidden="1" outlineLevel="1">
      <c r="C156" s="45"/>
      <c r="D156" s="43"/>
      <c r="E156" s="24"/>
      <c r="F156" s="24"/>
      <c r="G156" s="26"/>
      <c r="H156" s="306"/>
      <c r="I156" s="306"/>
      <c r="J156" s="306">
        <f t="shared" si="4"/>
        <v>0</v>
      </c>
      <c r="K156" s="306"/>
      <c r="L156" s="307">
        <f aca="true" t="shared" si="8" ref="L156:M161">I156/86400</f>
        <v>0</v>
      </c>
      <c r="M156" s="140">
        <f t="shared" si="8"/>
        <v>0</v>
      </c>
      <c r="N156" s="140">
        <f aca="true" t="shared" si="9" ref="N156:N161">L156+M156</f>
        <v>0</v>
      </c>
      <c r="O156" s="18"/>
      <c r="P156" s="18"/>
      <c r="Q156" s="18"/>
      <c r="R156" s="18"/>
      <c r="S156" s="42"/>
    </row>
    <row r="157" spans="3:19" ht="12.75" hidden="1" outlineLevel="1">
      <c r="C157" s="45"/>
      <c r="D157" s="43"/>
      <c r="E157" s="24"/>
      <c r="F157" s="24"/>
      <c r="G157" s="26"/>
      <c r="H157" s="306"/>
      <c r="I157" s="306"/>
      <c r="J157" s="306">
        <f t="shared" si="4"/>
        <v>0</v>
      </c>
      <c r="K157" s="306"/>
      <c r="L157" s="307">
        <f t="shared" si="8"/>
        <v>0</v>
      </c>
      <c r="M157" s="140">
        <f t="shared" si="8"/>
        <v>0</v>
      </c>
      <c r="N157" s="140">
        <f t="shared" si="9"/>
        <v>0</v>
      </c>
      <c r="O157" s="18"/>
      <c r="P157" s="18"/>
      <c r="Q157" s="18"/>
      <c r="R157" s="18"/>
      <c r="S157" s="42"/>
    </row>
    <row r="158" spans="3:19" ht="12.75" hidden="1" outlineLevel="1">
      <c r="C158" s="45"/>
      <c r="D158" s="43"/>
      <c r="E158" s="24"/>
      <c r="F158" s="25"/>
      <c r="G158" s="26"/>
      <c r="H158" s="306"/>
      <c r="I158" s="306"/>
      <c r="J158" s="306">
        <f t="shared" si="4"/>
        <v>0</v>
      </c>
      <c r="K158" s="306"/>
      <c r="L158" s="307">
        <f t="shared" si="8"/>
        <v>0</v>
      </c>
      <c r="M158" s="140">
        <f t="shared" si="8"/>
        <v>0</v>
      </c>
      <c r="N158" s="140">
        <f t="shared" si="9"/>
        <v>0</v>
      </c>
      <c r="O158" s="18"/>
      <c r="P158" s="18"/>
      <c r="Q158" s="18"/>
      <c r="R158" s="18"/>
      <c r="S158" s="42"/>
    </row>
    <row r="159" spans="3:19" ht="12.75" hidden="1" outlineLevel="1">
      <c r="C159" s="45"/>
      <c r="D159" s="43"/>
      <c r="E159" s="24"/>
      <c r="F159" s="25"/>
      <c r="G159" s="26"/>
      <c r="H159" s="306"/>
      <c r="I159" s="306"/>
      <c r="J159" s="306">
        <f t="shared" si="4"/>
        <v>0</v>
      </c>
      <c r="K159" s="306"/>
      <c r="L159" s="307">
        <f t="shared" si="8"/>
        <v>0</v>
      </c>
      <c r="M159" s="140">
        <f t="shared" si="8"/>
        <v>0</v>
      </c>
      <c r="N159" s="140">
        <f t="shared" si="9"/>
        <v>0</v>
      </c>
      <c r="O159" s="18"/>
      <c r="P159" s="18"/>
      <c r="Q159" s="18"/>
      <c r="R159" s="18"/>
      <c r="S159" s="42"/>
    </row>
    <row r="160" spans="3:19" ht="12.75" hidden="1" outlineLevel="1">
      <c r="C160" s="45"/>
      <c r="D160" s="43"/>
      <c r="E160" s="24"/>
      <c r="F160" s="24"/>
      <c r="G160" s="26"/>
      <c r="H160" s="306"/>
      <c r="I160" s="306"/>
      <c r="J160" s="306">
        <f t="shared" si="4"/>
        <v>0</v>
      </c>
      <c r="K160" s="306"/>
      <c r="L160" s="307">
        <f t="shared" si="8"/>
        <v>0</v>
      </c>
      <c r="M160" s="140">
        <f t="shared" si="8"/>
        <v>0</v>
      </c>
      <c r="N160" s="140">
        <f t="shared" si="9"/>
        <v>0</v>
      </c>
      <c r="O160" s="18"/>
      <c r="P160" s="18"/>
      <c r="Q160" s="18"/>
      <c r="R160" s="18"/>
      <c r="S160" s="42"/>
    </row>
    <row r="161" spans="3:19" ht="12.75" hidden="1" outlineLevel="1">
      <c r="C161" s="45"/>
      <c r="D161" s="43"/>
      <c r="E161" s="24"/>
      <c r="F161" s="24"/>
      <c r="G161" s="26"/>
      <c r="H161" s="306"/>
      <c r="I161" s="306"/>
      <c r="J161" s="306">
        <f t="shared" si="4"/>
        <v>0</v>
      </c>
      <c r="K161" s="306"/>
      <c r="L161" s="307">
        <f t="shared" si="8"/>
        <v>0</v>
      </c>
      <c r="M161" s="140">
        <f t="shared" si="8"/>
        <v>0</v>
      </c>
      <c r="N161" s="140">
        <f t="shared" si="9"/>
        <v>0</v>
      </c>
      <c r="O161" s="18"/>
      <c r="P161" s="18"/>
      <c r="Q161" s="18"/>
      <c r="R161" s="18"/>
      <c r="S161" s="42"/>
    </row>
    <row r="162" ht="12.75" collapsed="1"/>
  </sheetData>
  <mergeCells count="84">
    <mergeCell ref="E124:F124"/>
    <mergeCell ref="B10:B11"/>
    <mergeCell ref="B12:B19"/>
    <mergeCell ref="E119:F119"/>
    <mergeCell ref="C111:P111"/>
    <mergeCell ref="C112:P112"/>
    <mergeCell ref="E114:M114"/>
    <mergeCell ref="E116:M116"/>
    <mergeCell ref="E95:F95"/>
    <mergeCell ref="L95:M95"/>
    <mergeCell ref="L119:M119"/>
    <mergeCell ref="E120:F120"/>
    <mergeCell ref="E123:F123"/>
    <mergeCell ref="L123:M123"/>
    <mergeCell ref="L120:M120"/>
    <mergeCell ref="C110:P110"/>
    <mergeCell ref="L96:M96"/>
    <mergeCell ref="E88:M88"/>
    <mergeCell ref="E91:F91"/>
    <mergeCell ref="L91:M91"/>
    <mergeCell ref="E92:F92"/>
    <mergeCell ref="N95:O95"/>
    <mergeCell ref="E67:F67"/>
    <mergeCell ref="L67:M67"/>
    <mergeCell ref="E86:M86"/>
    <mergeCell ref="E96:F96"/>
    <mergeCell ref="E63:F63"/>
    <mergeCell ref="L63:M63"/>
    <mergeCell ref="E66:F66"/>
    <mergeCell ref="L66:M66"/>
    <mergeCell ref="E59:F59"/>
    <mergeCell ref="L59:M59"/>
    <mergeCell ref="E62:F62"/>
    <mergeCell ref="L62:M62"/>
    <mergeCell ref="E51:M51"/>
    <mergeCell ref="E54:F54"/>
    <mergeCell ref="L54:M54"/>
    <mergeCell ref="E55:F55"/>
    <mergeCell ref="L55:M55"/>
    <mergeCell ref="C7:S7"/>
    <mergeCell ref="C10:C11"/>
    <mergeCell ref="D10:D11"/>
    <mergeCell ref="E10:E11"/>
    <mergeCell ref="F10:F11"/>
    <mergeCell ref="G10:G11"/>
    <mergeCell ref="Q10:Q11"/>
    <mergeCell ref="R10:R11"/>
    <mergeCell ref="S10:S11"/>
    <mergeCell ref="H10:H11"/>
    <mergeCell ref="N119:O119"/>
    <mergeCell ref="N54:O54"/>
    <mergeCell ref="N58:O58"/>
    <mergeCell ref="N62:O62"/>
    <mergeCell ref="N66:O66"/>
    <mergeCell ref="C82:P82"/>
    <mergeCell ref="C83:P83"/>
    <mergeCell ref="C84:P84"/>
    <mergeCell ref="E58:F58"/>
    <mergeCell ref="L58:M58"/>
    <mergeCell ref="B2:V2"/>
    <mergeCell ref="B3:V3"/>
    <mergeCell ref="B4:V4"/>
    <mergeCell ref="A5:F5"/>
    <mergeCell ref="Q5:S5"/>
    <mergeCell ref="B9:E9"/>
    <mergeCell ref="G36:Q36"/>
    <mergeCell ref="G39:Q39"/>
    <mergeCell ref="G71:Q71"/>
    <mergeCell ref="L10:N10"/>
    <mergeCell ref="O10:O11"/>
    <mergeCell ref="P10:P11"/>
    <mergeCell ref="C46:P46"/>
    <mergeCell ref="C47:P47"/>
    <mergeCell ref="E49:M49"/>
    <mergeCell ref="G130:Q130"/>
    <mergeCell ref="C45:P45"/>
    <mergeCell ref="G74:Q74"/>
    <mergeCell ref="G100:Q100"/>
    <mergeCell ref="G103:Q103"/>
    <mergeCell ref="G127:Q127"/>
    <mergeCell ref="N123:O123"/>
    <mergeCell ref="L124:M124"/>
    <mergeCell ref="L92:M92"/>
    <mergeCell ref="N91:O91"/>
  </mergeCells>
  <printOptions/>
  <pageMargins left="0.2" right="0.2" top="0.17" bottom="0.2" header="0.17" footer="0.16"/>
  <pageSetup fitToHeight="1" fitToWidth="1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5:S135"/>
  <sheetViews>
    <sheetView workbookViewId="0" topLeftCell="A1">
      <selection activeCell="H122" sqref="H122:L135"/>
    </sheetView>
  </sheetViews>
  <sheetFormatPr defaultColWidth="9.00390625" defaultRowHeight="12.75" outlineLevelRow="1" outlineLevelCol="2"/>
  <cols>
    <col min="1" max="1" width="5.75390625" style="0" customWidth="1"/>
    <col min="2" max="2" width="7.75390625" style="0" customWidth="1"/>
    <col min="3" max="3" width="6.25390625" style="0" customWidth="1"/>
    <col min="4" max="4" width="24.00390625" style="0" customWidth="1"/>
    <col min="5" max="5" width="17.875" style="0" customWidth="1"/>
    <col min="6" max="7" width="9.125" style="0" customWidth="1" outlineLevel="2"/>
    <col min="8" max="9" width="9.125" style="0" customWidth="1" outlineLevel="1"/>
    <col min="13" max="13" width="15.25390625" style="0" hidden="1" customWidth="1"/>
    <col min="17" max="17" width="9.125" style="60" customWidth="1"/>
  </cols>
  <sheetData>
    <row r="5" spans="2:19" ht="23.25" outlineLevel="1">
      <c r="B5" s="421" t="s">
        <v>0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</row>
    <row r="6" spans="2:19" ht="20.25" outlineLevel="1">
      <c r="B6" s="414" t="s">
        <v>53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</row>
    <row r="7" spans="2:19" ht="20.25" outlineLevel="1">
      <c r="B7" s="414" t="s">
        <v>54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</row>
    <row r="8" spans="1:17" ht="18.75" outlineLevel="1">
      <c r="A8" s="416" t="s">
        <v>60</v>
      </c>
      <c r="B8" s="416"/>
      <c r="C8" s="416"/>
      <c r="D8" s="416"/>
      <c r="E8" s="4"/>
      <c r="F8" s="3"/>
      <c r="G8" s="4"/>
      <c r="H8" s="4"/>
      <c r="I8" s="4"/>
      <c r="J8" s="4"/>
      <c r="K8" s="4"/>
      <c r="L8" s="4"/>
      <c r="M8" s="4"/>
      <c r="N8" s="4"/>
      <c r="O8" s="4" t="s">
        <v>39</v>
      </c>
      <c r="P8" s="4"/>
      <c r="Q8" s="4"/>
    </row>
    <row r="9" ht="12.75" outlineLevel="1"/>
    <row r="10" spans="2:19" ht="18.75" outlineLevel="1">
      <c r="B10" s="423" t="s">
        <v>73</v>
      </c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</row>
    <row r="11" spans="3:17" ht="18.75" outlineLevel="1">
      <c r="C11" s="3"/>
      <c r="D11" s="1"/>
      <c r="E11" s="1"/>
      <c r="F11" s="1"/>
      <c r="G11" s="1"/>
      <c r="H11" s="1"/>
      <c r="I11" s="1"/>
      <c r="J11" s="1"/>
      <c r="K11" s="3"/>
      <c r="L11" s="3"/>
      <c r="M11" s="3"/>
      <c r="N11" s="3"/>
      <c r="O11" s="3"/>
      <c r="P11" s="3"/>
      <c r="Q11" s="61"/>
    </row>
    <row r="12" spans="1:17" ht="19.5" outlineLevel="1" thickBot="1">
      <c r="A12" s="474" t="s">
        <v>18</v>
      </c>
      <c r="B12" s="474"/>
      <c r="C12" s="474"/>
      <c r="D12" s="474"/>
      <c r="E12" s="1"/>
      <c r="F12" s="1"/>
      <c r="G12" s="1"/>
      <c r="H12" s="1"/>
      <c r="I12" s="1"/>
      <c r="J12" s="1"/>
      <c r="K12" s="3"/>
      <c r="L12" s="3"/>
      <c r="M12" s="3"/>
      <c r="N12" s="3"/>
      <c r="O12" s="3"/>
      <c r="P12" s="3"/>
      <c r="Q12" s="61"/>
    </row>
    <row r="13" spans="1:17" ht="15.75" outlineLevel="1">
      <c r="A13" s="499"/>
      <c r="B13" s="486" t="s">
        <v>1</v>
      </c>
      <c r="C13" s="468" t="s">
        <v>17</v>
      </c>
      <c r="D13" s="460" t="s">
        <v>2</v>
      </c>
      <c r="E13" s="460" t="s">
        <v>3</v>
      </c>
      <c r="F13" s="460" t="s">
        <v>4</v>
      </c>
      <c r="G13" s="460" t="s">
        <v>5</v>
      </c>
      <c r="H13" s="139"/>
      <c r="I13" s="139"/>
      <c r="J13" s="457" t="s">
        <v>7</v>
      </c>
      <c r="K13" s="458"/>
      <c r="L13" s="459"/>
      <c r="M13" s="470" t="s">
        <v>8</v>
      </c>
      <c r="N13" s="460" t="s">
        <v>9</v>
      </c>
      <c r="O13" s="460" t="s">
        <v>10</v>
      </c>
      <c r="P13" s="470" t="s">
        <v>11</v>
      </c>
      <c r="Q13" s="488" t="s">
        <v>14</v>
      </c>
    </row>
    <row r="14" spans="1:17" ht="16.5" outlineLevel="1" thickBot="1">
      <c r="A14" s="500"/>
      <c r="B14" s="487"/>
      <c r="C14" s="469"/>
      <c r="D14" s="461"/>
      <c r="E14" s="461"/>
      <c r="F14" s="461"/>
      <c r="G14" s="461"/>
      <c r="H14" s="116"/>
      <c r="I14" s="116"/>
      <c r="J14" s="117" t="s">
        <v>12</v>
      </c>
      <c r="K14" s="117" t="s">
        <v>13</v>
      </c>
      <c r="L14" s="117" t="s">
        <v>6</v>
      </c>
      <c r="M14" s="471"/>
      <c r="N14" s="461"/>
      <c r="O14" s="461"/>
      <c r="P14" s="471"/>
      <c r="Q14" s="489"/>
    </row>
    <row r="15" spans="1:17" ht="15.75" outlineLevel="1">
      <c r="A15" s="527" t="s">
        <v>48</v>
      </c>
      <c r="B15" s="149">
        <v>1</v>
      </c>
      <c r="C15" s="71"/>
      <c r="D15" s="70"/>
      <c r="E15" s="123"/>
      <c r="F15" s="71"/>
      <c r="G15" s="71"/>
      <c r="H15" s="71"/>
      <c r="I15" s="71"/>
      <c r="J15" s="71"/>
      <c r="K15" s="72"/>
      <c r="L15" s="167"/>
      <c r="M15" s="150"/>
      <c r="N15" s="150"/>
      <c r="O15" s="150"/>
      <c r="P15" s="74"/>
      <c r="Q15" s="177"/>
    </row>
    <row r="16" spans="1:17" ht="15.75" outlineLevel="1">
      <c r="A16" s="528"/>
      <c r="B16" s="149">
        <v>2</v>
      </c>
      <c r="C16" s="77"/>
      <c r="D16" s="36"/>
      <c r="E16" s="37"/>
      <c r="F16" s="38"/>
      <c r="G16" s="77"/>
      <c r="H16" s="77"/>
      <c r="I16" s="77"/>
      <c r="J16" s="77"/>
      <c r="K16" s="78"/>
      <c r="L16" s="107"/>
      <c r="M16" s="107"/>
      <c r="N16" s="150"/>
      <c r="O16" s="107"/>
      <c r="P16" s="81"/>
      <c r="Q16" s="151"/>
    </row>
    <row r="17" spans="1:17" ht="15.75" outlineLevel="1">
      <c r="A17" s="528"/>
      <c r="B17" s="149">
        <v>3</v>
      </c>
      <c r="C17" s="77"/>
      <c r="D17" s="76"/>
      <c r="E17" s="85"/>
      <c r="F17" s="77"/>
      <c r="G17" s="77"/>
      <c r="H17" s="77"/>
      <c r="I17" s="77"/>
      <c r="J17" s="77"/>
      <c r="K17" s="78"/>
      <c r="L17" s="107"/>
      <c r="M17" s="107"/>
      <c r="N17" s="150"/>
      <c r="O17" s="107"/>
      <c r="P17" s="81"/>
      <c r="Q17" s="80"/>
    </row>
    <row r="18" spans="1:17" ht="15.75" outlineLevel="1">
      <c r="A18" s="529"/>
      <c r="B18" s="105">
        <v>4</v>
      </c>
      <c r="C18" s="77"/>
      <c r="D18" s="76"/>
      <c r="E18" s="85"/>
      <c r="F18" s="77"/>
      <c r="G18" s="77"/>
      <c r="H18" s="77"/>
      <c r="I18" s="77"/>
      <c r="J18" s="77"/>
      <c r="K18" s="78"/>
      <c r="L18" s="107"/>
      <c r="M18" s="107"/>
      <c r="N18" s="107"/>
      <c r="O18" s="107"/>
      <c r="P18" s="84"/>
      <c r="Q18" s="80"/>
    </row>
    <row r="19" spans="1:17" ht="15.75" outlineLevel="1">
      <c r="A19" s="529"/>
      <c r="B19" s="105">
        <v>5</v>
      </c>
      <c r="C19" s="77"/>
      <c r="D19" s="76"/>
      <c r="E19" s="85"/>
      <c r="F19" s="77"/>
      <c r="G19" s="77"/>
      <c r="H19" s="77"/>
      <c r="I19" s="77"/>
      <c r="J19" s="77"/>
      <c r="K19" s="78"/>
      <c r="L19" s="107"/>
      <c r="M19" s="107"/>
      <c r="N19" s="107"/>
      <c r="O19" s="107"/>
      <c r="P19" s="84"/>
      <c r="Q19" s="80"/>
    </row>
    <row r="20" spans="1:17" ht="15.75" outlineLevel="1">
      <c r="A20" s="529"/>
      <c r="B20" s="105">
        <v>6</v>
      </c>
      <c r="C20" s="77"/>
      <c r="D20" s="76"/>
      <c r="E20" s="37"/>
      <c r="F20" s="77"/>
      <c r="G20" s="77"/>
      <c r="H20" s="77"/>
      <c r="I20" s="77"/>
      <c r="J20" s="77"/>
      <c r="K20" s="78"/>
      <c r="L20" s="107"/>
      <c r="M20" s="107"/>
      <c r="N20" s="107"/>
      <c r="O20" s="107"/>
      <c r="P20" s="84"/>
      <c r="Q20" s="80"/>
    </row>
    <row r="21" spans="1:17" ht="15.75" outlineLevel="1">
      <c r="A21" s="529"/>
      <c r="B21" s="105">
        <v>7</v>
      </c>
      <c r="C21" s="77"/>
      <c r="D21" s="76"/>
      <c r="E21" s="85"/>
      <c r="F21" s="77"/>
      <c r="G21" s="77"/>
      <c r="H21" s="77"/>
      <c r="I21" s="77"/>
      <c r="J21" s="80"/>
      <c r="K21" s="80"/>
      <c r="L21" s="80"/>
      <c r="M21" s="80"/>
      <c r="N21" s="80"/>
      <c r="O21" s="80"/>
      <c r="P21" s="84"/>
      <c r="Q21" s="80"/>
    </row>
    <row r="22" spans="1:17" ht="16.5" outlineLevel="1" thickBot="1">
      <c r="A22" s="530"/>
      <c r="B22" s="172">
        <v>8</v>
      </c>
      <c r="C22" s="88"/>
      <c r="D22" s="87"/>
      <c r="E22" s="173"/>
      <c r="F22" s="88"/>
      <c r="G22" s="88"/>
      <c r="H22" s="88"/>
      <c r="I22" s="88"/>
      <c r="J22" s="83"/>
      <c r="K22" s="83"/>
      <c r="L22" s="83"/>
      <c r="M22" s="80"/>
      <c r="N22" s="80"/>
      <c r="O22" s="80"/>
      <c r="P22" s="81"/>
      <c r="Q22" s="80"/>
    </row>
    <row r="23" spans="1:17" ht="15.75" outlineLevel="1">
      <c r="A23" s="21"/>
      <c r="B23" s="168">
        <v>9</v>
      </c>
      <c r="C23" s="71"/>
      <c r="D23" s="70"/>
      <c r="E23" s="123"/>
      <c r="F23" s="71"/>
      <c r="G23" s="71"/>
      <c r="H23" s="71"/>
      <c r="I23" s="71"/>
      <c r="J23" s="163"/>
      <c r="K23" s="163"/>
      <c r="L23" s="163"/>
      <c r="M23" s="92"/>
      <c r="N23" s="92"/>
      <c r="O23" s="92"/>
      <c r="P23" s="81"/>
      <c r="Q23" s="80"/>
    </row>
    <row r="24" spans="1:17" ht="15.75" customHeight="1" outlineLevel="1">
      <c r="A24" s="24"/>
      <c r="B24" s="169">
        <v>10</v>
      </c>
      <c r="C24" s="26"/>
      <c r="D24" s="24"/>
      <c r="E24" s="25"/>
      <c r="F24" s="26"/>
      <c r="G24" s="26"/>
      <c r="H24" s="26"/>
      <c r="I24" s="26"/>
      <c r="J24" s="17"/>
      <c r="K24" s="5"/>
      <c r="L24" s="5"/>
      <c r="M24" s="5"/>
      <c r="N24" s="5"/>
      <c r="O24" s="5"/>
      <c r="P24" s="2"/>
      <c r="Q24" s="2"/>
    </row>
    <row r="25" spans="1:17" ht="15.75" customHeight="1" outlineLevel="1">
      <c r="A25" s="24"/>
      <c r="B25" s="169">
        <v>11</v>
      </c>
      <c r="C25" s="26"/>
      <c r="D25" s="24"/>
      <c r="E25" s="25"/>
      <c r="F25" s="26"/>
      <c r="G25" s="26"/>
      <c r="H25" s="26"/>
      <c r="I25" s="26"/>
      <c r="J25" s="17"/>
      <c r="K25" s="5"/>
      <c r="L25" s="5"/>
      <c r="M25" s="5"/>
      <c r="N25" s="5"/>
      <c r="O25" s="5"/>
      <c r="P25" s="2"/>
      <c r="Q25" s="2"/>
    </row>
    <row r="26" spans="1:17" ht="15.75" customHeight="1" outlineLevel="1">
      <c r="A26" s="24"/>
      <c r="B26" s="169"/>
      <c r="C26" s="26"/>
      <c r="D26" s="24"/>
      <c r="E26" s="25"/>
      <c r="F26" s="26"/>
      <c r="G26" s="26"/>
      <c r="H26" s="26"/>
      <c r="I26" s="26"/>
      <c r="J26" s="17"/>
      <c r="K26" s="5"/>
      <c r="L26" s="5"/>
      <c r="M26" s="5"/>
      <c r="N26" s="5"/>
      <c r="O26" s="5"/>
      <c r="P26" s="2"/>
      <c r="Q26" s="2"/>
    </row>
    <row r="27" spans="1:17" ht="15.75" customHeight="1" outlineLevel="1">
      <c r="A27" s="39"/>
      <c r="B27" s="65"/>
      <c r="C27" s="53"/>
      <c r="D27" s="51"/>
      <c r="E27" s="52"/>
      <c r="F27" s="53"/>
      <c r="G27" s="53"/>
      <c r="H27" s="53"/>
      <c r="I27" s="53"/>
      <c r="J27" s="54"/>
      <c r="K27" s="9"/>
      <c r="L27" s="9"/>
      <c r="M27" s="9"/>
      <c r="N27" s="9"/>
      <c r="O27" s="9"/>
      <c r="P27" s="10"/>
      <c r="Q27" s="10"/>
    </row>
    <row r="28" spans="2:17" ht="12.75" outlineLevel="1">
      <c r="B28" s="51"/>
      <c r="C28" s="66"/>
      <c r="D28" s="20"/>
      <c r="E28" s="34"/>
      <c r="F28" s="34"/>
      <c r="G28" s="34"/>
      <c r="H28" s="34"/>
      <c r="I28" s="34"/>
      <c r="J28" s="9"/>
      <c r="K28" s="9"/>
      <c r="L28" s="9"/>
      <c r="M28" s="9"/>
      <c r="N28" s="9"/>
      <c r="O28" s="9"/>
      <c r="P28" s="10"/>
      <c r="Q28" s="10"/>
    </row>
    <row r="29" spans="2:17" ht="15.75" outlineLevel="1">
      <c r="B29" s="15"/>
      <c r="C29" s="34"/>
      <c r="D29" s="164" t="s">
        <v>27</v>
      </c>
      <c r="E29" s="110"/>
      <c r="F29" s="454" t="s">
        <v>43</v>
      </c>
      <c r="G29" s="454"/>
      <c r="H29" s="454"/>
      <c r="I29" s="454"/>
      <c r="J29" s="454"/>
      <c r="K29" s="454"/>
      <c r="L29" s="454"/>
      <c r="M29" s="454"/>
      <c r="N29" s="454"/>
      <c r="O29" s="454"/>
      <c r="P29" s="10"/>
      <c r="Q29" s="10"/>
    </row>
    <row r="30" spans="2:17" ht="15.75" outlineLevel="1">
      <c r="B30" s="15"/>
      <c r="C30" s="34"/>
      <c r="D30" s="32"/>
      <c r="E30" s="110"/>
      <c r="F30" s="110"/>
      <c r="G30" s="110"/>
      <c r="H30" s="110"/>
      <c r="I30" s="110"/>
      <c r="J30" s="111"/>
      <c r="K30" s="111"/>
      <c r="L30" s="111"/>
      <c r="M30" s="9"/>
      <c r="N30" s="9"/>
      <c r="O30" s="9"/>
      <c r="P30" s="10"/>
      <c r="Q30" s="10"/>
    </row>
    <row r="31" spans="3:17" ht="15.75" outlineLevel="1">
      <c r="C31" s="10"/>
      <c r="D31" s="14" t="s">
        <v>31</v>
      </c>
      <c r="E31" s="32"/>
      <c r="F31" s="448" t="s">
        <v>61</v>
      </c>
      <c r="G31" s="448"/>
      <c r="H31" s="448"/>
      <c r="I31" s="448"/>
      <c r="J31" s="448"/>
      <c r="K31" s="448"/>
      <c r="L31" s="448"/>
      <c r="M31" s="448"/>
      <c r="N31" s="448"/>
      <c r="O31" s="448"/>
      <c r="P31" s="10"/>
      <c r="Q31" s="10"/>
    </row>
    <row r="32" spans="3:17" ht="15.75" outlineLevel="1">
      <c r="C32" s="10"/>
      <c r="D32" s="16"/>
      <c r="E32" s="32"/>
      <c r="F32" s="67"/>
      <c r="G32" s="67"/>
      <c r="H32" s="67"/>
      <c r="I32" s="67"/>
      <c r="J32" s="67"/>
      <c r="K32" s="67"/>
      <c r="L32" s="67"/>
      <c r="M32" s="9"/>
      <c r="N32" s="9"/>
      <c r="O32" s="9"/>
      <c r="P32" s="10"/>
      <c r="Q32" s="10"/>
    </row>
    <row r="33" spans="3:17" ht="15.75" outlineLevel="1">
      <c r="C33" s="10"/>
      <c r="D33" s="14" t="s">
        <v>62</v>
      </c>
      <c r="E33" s="114">
        <f ca="1">NOW()</f>
        <v>39861.54147824074</v>
      </c>
      <c r="F33" s="67"/>
      <c r="G33" s="67"/>
      <c r="H33" s="67"/>
      <c r="I33" s="67"/>
      <c r="J33" s="67"/>
      <c r="K33" s="67"/>
      <c r="L33" s="67"/>
      <c r="M33" s="9"/>
      <c r="N33" s="9"/>
      <c r="O33" s="9"/>
      <c r="P33" s="10"/>
      <c r="Q33" s="10"/>
    </row>
    <row r="34" spans="3:17" ht="15.75" outlineLevel="1">
      <c r="C34" s="10"/>
      <c r="D34" s="16"/>
      <c r="E34" s="32"/>
      <c r="F34" s="67"/>
      <c r="G34" s="67"/>
      <c r="H34" s="67"/>
      <c r="I34" s="67"/>
      <c r="J34" s="67"/>
      <c r="K34" s="67"/>
      <c r="L34" s="67"/>
      <c r="M34" s="9"/>
      <c r="N34" s="9"/>
      <c r="O34" s="9"/>
      <c r="P34" s="10"/>
      <c r="Q34" s="10"/>
    </row>
    <row r="35" spans="3:17" ht="15.75" outlineLevel="1">
      <c r="C35" s="10"/>
      <c r="E35" s="11"/>
      <c r="F35" s="12"/>
      <c r="G35" s="12"/>
      <c r="H35" s="12"/>
      <c r="I35" s="12"/>
      <c r="J35" s="9"/>
      <c r="K35" s="9"/>
      <c r="L35" s="9"/>
      <c r="M35" s="9"/>
      <c r="N35" s="9"/>
      <c r="O35" s="9"/>
      <c r="P35" s="10"/>
      <c r="Q35" s="10"/>
    </row>
    <row r="36" spans="1:17" ht="15.75">
      <c r="A36" s="16"/>
      <c r="C36" s="10"/>
      <c r="E36" s="11"/>
      <c r="F36" s="12"/>
      <c r="G36" s="12"/>
      <c r="H36" s="12"/>
      <c r="I36" s="12"/>
      <c r="J36" s="9"/>
      <c r="K36" s="9"/>
      <c r="L36" s="9"/>
      <c r="M36" s="9"/>
      <c r="N36" s="9"/>
      <c r="O36" s="9"/>
      <c r="P36" s="10"/>
      <c r="Q36" s="10"/>
    </row>
    <row r="37" spans="1:17" ht="15.75">
      <c r="A37" s="16"/>
      <c r="C37" s="10"/>
      <c r="E37" s="11"/>
      <c r="F37" s="12"/>
      <c r="G37" s="12"/>
      <c r="H37" s="12"/>
      <c r="I37" s="12"/>
      <c r="J37" s="9"/>
      <c r="K37" s="9"/>
      <c r="L37" s="9"/>
      <c r="M37" s="9"/>
      <c r="N37" s="9"/>
      <c r="O37" s="9"/>
      <c r="P37" s="10"/>
      <c r="Q37" s="10"/>
    </row>
    <row r="38" spans="1:17" ht="15.75" outlineLevel="1">
      <c r="A38" s="16"/>
      <c r="C38" s="10"/>
      <c r="E38" s="11"/>
      <c r="F38" s="12"/>
      <c r="G38" s="12"/>
      <c r="H38" s="12"/>
      <c r="I38" s="12"/>
      <c r="J38" s="9"/>
      <c r="K38" s="9"/>
      <c r="L38" s="9"/>
      <c r="M38" s="9"/>
      <c r="N38" s="9"/>
      <c r="O38" s="9"/>
      <c r="P38" s="10"/>
      <c r="Q38" s="10"/>
    </row>
    <row r="39" spans="1:17" ht="20.25" outlineLevel="1">
      <c r="A39" s="16"/>
      <c r="C39" s="483" t="s">
        <v>70</v>
      </c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9"/>
      <c r="O39" s="9"/>
      <c r="P39" s="10"/>
      <c r="Q39" s="10"/>
    </row>
    <row r="40" spans="1:17" ht="18.75" outlineLevel="1">
      <c r="A40" s="16"/>
      <c r="C40" s="453" t="s">
        <v>53</v>
      </c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9"/>
      <c r="O40" s="9"/>
      <c r="P40" s="10"/>
      <c r="Q40" s="10"/>
    </row>
    <row r="41" spans="1:17" ht="18.75" outlineLevel="1">
      <c r="A41" s="16"/>
      <c r="C41" s="453" t="s">
        <v>54</v>
      </c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9"/>
      <c r="O41" s="9"/>
      <c r="P41" s="10"/>
      <c r="Q41" s="10"/>
    </row>
    <row r="42" spans="1:17" ht="15.75" customHeight="1" outlineLevel="1">
      <c r="A42" s="16"/>
      <c r="C42" s="453" t="s">
        <v>74</v>
      </c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9"/>
      <c r="O42" s="9"/>
      <c r="P42" s="10"/>
      <c r="Q42" s="10"/>
    </row>
    <row r="43" spans="1:17" ht="15.75" customHeight="1" outlineLevel="1">
      <c r="A43" s="16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9"/>
      <c r="O43" s="9"/>
      <c r="P43" s="10"/>
      <c r="Q43" s="10"/>
    </row>
    <row r="44" spans="1:17" ht="15.75" outlineLevel="1">
      <c r="A44" s="16"/>
      <c r="C44" s="10"/>
      <c r="E44" s="11"/>
      <c r="F44" s="508" t="s">
        <v>21</v>
      </c>
      <c r="G44" s="508"/>
      <c r="H44" s="12"/>
      <c r="I44" s="12"/>
      <c r="J44" s="9"/>
      <c r="K44" s="9"/>
      <c r="L44" s="9"/>
      <c r="M44" s="9"/>
      <c r="N44" s="9"/>
      <c r="O44" s="9"/>
      <c r="P44" s="10"/>
      <c r="Q44" s="10"/>
    </row>
    <row r="45" spans="1:17" ht="16.5" outlineLevel="1" thickBot="1">
      <c r="A45" s="16"/>
      <c r="C45" s="10"/>
      <c r="D45" s="16" t="s">
        <v>22</v>
      </c>
      <c r="E45" s="11"/>
      <c r="F45" s="176" t="s">
        <v>46</v>
      </c>
      <c r="G45" s="176" t="s">
        <v>47</v>
      </c>
      <c r="H45" s="176"/>
      <c r="I45" s="176"/>
      <c r="J45" s="9"/>
      <c r="K45" s="9"/>
      <c r="L45" s="9"/>
      <c r="M45" s="9"/>
      <c r="N45" s="9"/>
      <c r="O45" s="9"/>
      <c r="P45" s="10"/>
      <c r="Q45" s="10"/>
    </row>
    <row r="46" spans="1:17" ht="19.5" customHeight="1" outlineLevel="1" thickBot="1">
      <c r="A46" s="16"/>
      <c r="C46" s="10"/>
      <c r="D46" s="424">
        <f>D15</f>
        <v>0</v>
      </c>
      <c r="E46" s="501"/>
      <c r="F46" s="174">
        <f>H46/86400</f>
        <v>0</v>
      </c>
      <c r="G46" s="175">
        <f>I46/86400</f>
        <v>0</v>
      </c>
      <c r="H46" s="184"/>
      <c r="I46" s="183"/>
      <c r="J46" s="451">
        <f>F46+G46</f>
        <v>0</v>
      </c>
      <c r="K46" s="452"/>
      <c r="L46" s="424"/>
      <c r="M46" s="501"/>
      <c r="N46" s="425"/>
      <c r="O46" s="9"/>
      <c r="P46" s="10"/>
      <c r="Q46" s="10"/>
    </row>
    <row r="47" spans="1:17" ht="19.5" customHeight="1" outlineLevel="1" thickBot="1">
      <c r="A47" s="16"/>
      <c r="C47" s="10"/>
      <c r="D47" s="424">
        <f>D22</f>
        <v>0</v>
      </c>
      <c r="E47" s="501"/>
      <c r="F47" s="178">
        <f>H47/86400</f>
        <v>0</v>
      </c>
      <c r="G47" s="179">
        <f>I47/86400</f>
        <v>0</v>
      </c>
      <c r="H47" s="184"/>
      <c r="I47" s="183"/>
      <c r="J47" s="451">
        <f>F47+G47</f>
        <v>0</v>
      </c>
      <c r="K47" s="452"/>
      <c r="M47" s="9"/>
      <c r="N47" s="9"/>
      <c r="O47" s="9"/>
      <c r="P47" s="10"/>
      <c r="Q47" s="10"/>
    </row>
    <row r="48" spans="1:17" ht="19.5" customHeight="1" outlineLevel="1">
      <c r="A48" s="16"/>
      <c r="C48" s="10"/>
      <c r="D48" s="33"/>
      <c r="E48" s="33"/>
      <c r="M48" s="9"/>
      <c r="N48" s="9"/>
      <c r="O48" s="9"/>
      <c r="P48" s="10"/>
      <c r="Q48" s="10"/>
    </row>
    <row r="49" spans="1:17" ht="19.5" customHeight="1" outlineLevel="1" thickBot="1">
      <c r="A49" s="16"/>
      <c r="C49" s="10"/>
      <c r="D49" s="16" t="s">
        <v>23</v>
      </c>
      <c r="E49" s="11"/>
      <c r="F49" s="15"/>
      <c r="G49" s="15"/>
      <c r="H49" s="15"/>
      <c r="I49" s="15"/>
      <c r="L49" s="9"/>
      <c r="M49" s="9"/>
      <c r="N49" s="9"/>
      <c r="O49" s="9"/>
      <c r="P49" s="10"/>
      <c r="Q49" s="10"/>
    </row>
    <row r="50" spans="1:17" ht="19.5" customHeight="1" outlineLevel="1" thickBot="1">
      <c r="A50" s="16"/>
      <c r="C50" s="10"/>
      <c r="D50" s="424">
        <f>D18</f>
        <v>0</v>
      </c>
      <c r="E50" s="501"/>
      <c r="F50" s="174">
        <f>H50/86400</f>
        <v>0</v>
      </c>
      <c r="G50" s="175">
        <f>I50/86400</f>
        <v>0</v>
      </c>
      <c r="H50" s="184"/>
      <c r="I50" s="183"/>
      <c r="J50" s="451">
        <f>F50+G50</f>
        <v>0</v>
      </c>
      <c r="K50" s="452"/>
      <c r="L50" s="424"/>
      <c r="M50" s="501"/>
      <c r="N50" s="425"/>
      <c r="O50" s="9"/>
      <c r="P50" s="10"/>
      <c r="Q50" s="10"/>
    </row>
    <row r="51" spans="1:17" ht="19.5" customHeight="1" outlineLevel="1" thickBot="1">
      <c r="A51" s="16"/>
      <c r="C51" s="10"/>
      <c r="D51" s="424">
        <f>D19</f>
        <v>0</v>
      </c>
      <c r="E51" s="501"/>
      <c r="F51" s="178">
        <f>H51/86400</f>
        <v>0</v>
      </c>
      <c r="G51" s="179">
        <f>I51/86400</f>
        <v>0</v>
      </c>
      <c r="H51" s="184"/>
      <c r="I51" s="183"/>
      <c r="J51" s="451">
        <f>F51+G51</f>
        <v>0</v>
      </c>
      <c r="K51" s="452"/>
      <c r="M51" s="9"/>
      <c r="N51" s="9"/>
      <c r="O51" s="9"/>
      <c r="P51" s="10"/>
      <c r="Q51" s="10"/>
    </row>
    <row r="52" spans="1:17" ht="19.5" customHeight="1" outlineLevel="1">
      <c r="A52" s="16"/>
      <c r="C52" s="10"/>
      <c r="E52" s="11"/>
      <c r="L52" s="9"/>
      <c r="M52" s="9"/>
      <c r="N52" s="9"/>
      <c r="O52" s="9"/>
      <c r="P52" s="10"/>
      <c r="Q52" s="10"/>
    </row>
    <row r="53" spans="1:17" ht="19.5" customHeight="1" outlineLevel="1" thickBot="1">
      <c r="A53" s="16"/>
      <c r="C53" s="10"/>
      <c r="D53" s="16" t="s">
        <v>24</v>
      </c>
      <c r="E53" s="11"/>
      <c r="F53" s="15"/>
      <c r="G53" s="15"/>
      <c r="H53" s="15"/>
      <c r="I53" s="15"/>
      <c r="L53" s="9"/>
      <c r="M53" s="9"/>
      <c r="N53" s="9"/>
      <c r="O53" s="9"/>
      <c r="P53" s="10"/>
      <c r="Q53" s="10"/>
    </row>
    <row r="54" spans="1:17" ht="19.5" customHeight="1" outlineLevel="1" thickBot="1">
      <c r="A54" s="16"/>
      <c r="C54" s="10"/>
      <c r="D54" s="424">
        <f>D16</f>
        <v>0</v>
      </c>
      <c r="E54" s="501"/>
      <c r="F54" s="174">
        <f>H54/86400</f>
        <v>0</v>
      </c>
      <c r="G54" s="175">
        <f>I54/86400</f>
        <v>0</v>
      </c>
      <c r="H54" s="184"/>
      <c r="I54" s="183"/>
      <c r="J54" s="451">
        <f>F54+G54</f>
        <v>0</v>
      </c>
      <c r="K54" s="452"/>
      <c r="L54" s="424"/>
      <c r="M54" s="501"/>
      <c r="N54" s="425"/>
      <c r="O54" s="9"/>
      <c r="P54" s="10"/>
      <c r="Q54" s="10"/>
    </row>
    <row r="55" spans="1:17" ht="19.5" customHeight="1" outlineLevel="1" thickBot="1">
      <c r="A55" s="16"/>
      <c r="C55" s="10"/>
      <c r="D55" s="424">
        <f>D21</f>
        <v>0</v>
      </c>
      <c r="E55" s="501"/>
      <c r="F55" s="178">
        <f>H55/86400</f>
        <v>0</v>
      </c>
      <c r="G55" s="179">
        <f>I55/86400</f>
        <v>0</v>
      </c>
      <c r="H55" s="184"/>
      <c r="I55" s="183"/>
      <c r="J55" s="451">
        <f>F55+G55</f>
        <v>0</v>
      </c>
      <c r="K55" s="452"/>
      <c r="M55" s="9"/>
      <c r="N55" s="9"/>
      <c r="O55" s="9"/>
      <c r="P55" s="10"/>
      <c r="Q55" s="10"/>
    </row>
    <row r="56" spans="1:17" ht="19.5" customHeight="1" outlineLevel="1">
      <c r="A56" s="16"/>
      <c r="C56" s="10"/>
      <c r="E56" s="11"/>
      <c r="L56" s="9"/>
      <c r="M56" s="9"/>
      <c r="N56" s="9"/>
      <c r="O56" s="9"/>
      <c r="P56" s="10"/>
      <c r="Q56" s="10"/>
    </row>
    <row r="57" spans="1:17" ht="19.5" customHeight="1" outlineLevel="1" thickBot="1">
      <c r="A57" s="16"/>
      <c r="C57" s="10"/>
      <c r="D57" s="16" t="s">
        <v>25</v>
      </c>
      <c r="E57" s="11"/>
      <c r="L57" s="9"/>
      <c r="M57" s="9"/>
      <c r="N57" s="9"/>
      <c r="O57" s="9"/>
      <c r="P57" s="10"/>
      <c r="Q57" s="10"/>
    </row>
    <row r="58" spans="1:17" ht="19.5" customHeight="1" outlineLevel="1" thickBot="1">
      <c r="A58" s="16"/>
      <c r="C58" s="10"/>
      <c r="D58" s="424">
        <f>D17</f>
        <v>0</v>
      </c>
      <c r="E58" s="501"/>
      <c r="F58" s="174">
        <f>H58/86400</f>
        <v>0</v>
      </c>
      <c r="G58" s="175">
        <f>I58/86400</f>
        <v>0</v>
      </c>
      <c r="H58" s="184"/>
      <c r="I58" s="183"/>
      <c r="J58" s="451">
        <f>F58+G58</f>
        <v>0</v>
      </c>
      <c r="K58" s="452"/>
      <c r="L58" s="424"/>
      <c r="M58" s="501"/>
      <c r="N58" s="425"/>
      <c r="O58" s="9"/>
      <c r="P58" s="10"/>
      <c r="Q58" s="10"/>
    </row>
    <row r="59" spans="1:17" ht="19.5" customHeight="1" outlineLevel="1" thickBot="1">
      <c r="A59" s="16"/>
      <c r="C59" s="10"/>
      <c r="D59" s="424">
        <f>D20</f>
        <v>0</v>
      </c>
      <c r="E59" s="501"/>
      <c r="F59" s="178">
        <f>H59/86400</f>
        <v>0</v>
      </c>
      <c r="G59" s="179">
        <f>I59/86400</f>
        <v>0</v>
      </c>
      <c r="H59" s="184"/>
      <c r="I59" s="183"/>
      <c r="J59" s="451">
        <f>F59+G59</f>
        <v>0</v>
      </c>
      <c r="K59" s="452"/>
      <c r="M59" s="9"/>
      <c r="N59" s="9"/>
      <c r="O59" s="9"/>
      <c r="P59" s="10"/>
      <c r="Q59" s="10"/>
    </row>
    <row r="60" spans="1:17" ht="19.5" customHeight="1" outlineLevel="1">
      <c r="A60" s="16"/>
      <c r="C60" s="10"/>
      <c r="D60" s="33"/>
      <c r="E60" s="33"/>
      <c r="F60" s="23"/>
      <c r="G60" s="23"/>
      <c r="H60" s="23"/>
      <c r="I60" s="23"/>
      <c r="J60" s="22"/>
      <c r="K60" s="22"/>
      <c r="M60" s="9"/>
      <c r="N60" s="9"/>
      <c r="O60" s="9"/>
      <c r="P60" s="10"/>
      <c r="Q60" s="10"/>
    </row>
    <row r="61" spans="1:17" ht="15.75" outlineLevel="1">
      <c r="A61" s="16"/>
      <c r="C61" s="10"/>
      <c r="E61" s="11"/>
      <c r="F61" s="12"/>
      <c r="G61" s="12"/>
      <c r="H61" s="12"/>
      <c r="I61" s="12"/>
      <c r="J61" s="9"/>
      <c r="K61" s="9"/>
      <c r="L61" s="9"/>
      <c r="M61" s="9"/>
      <c r="N61" s="9"/>
      <c r="O61" s="9"/>
      <c r="P61" s="10"/>
      <c r="Q61" s="10"/>
    </row>
    <row r="62" spans="1:17" ht="15.75" outlineLevel="1">
      <c r="A62" s="16"/>
      <c r="C62" s="10"/>
      <c r="D62" s="164" t="s">
        <v>27</v>
      </c>
      <c r="E62" s="110"/>
      <c r="F62" s="454" t="s">
        <v>43</v>
      </c>
      <c r="G62" s="454"/>
      <c r="H62" s="454"/>
      <c r="I62" s="454"/>
      <c r="J62" s="454"/>
      <c r="K62" s="454"/>
      <c r="L62" s="454"/>
      <c r="M62" s="454"/>
      <c r="N62" s="454"/>
      <c r="O62" s="454"/>
      <c r="P62" s="10"/>
      <c r="Q62" s="10"/>
    </row>
    <row r="63" spans="1:17" ht="15.75" outlineLevel="1">
      <c r="A63" s="16"/>
      <c r="C63" s="10"/>
      <c r="D63" s="164"/>
      <c r="E63" s="110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"/>
      <c r="Q63" s="10"/>
    </row>
    <row r="64" spans="1:17" ht="15.75" outlineLevel="1">
      <c r="A64" s="16"/>
      <c r="C64" s="10"/>
      <c r="D64" s="32"/>
      <c r="E64" s="110"/>
      <c r="F64" s="110"/>
      <c r="G64" s="110"/>
      <c r="H64" s="110"/>
      <c r="I64" s="110"/>
      <c r="J64" s="111"/>
      <c r="K64" s="9"/>
      <c r="L64" s="9"/>
      <c r="M64" s="9"/>
      <c r="N64" s="9"/>
      <c r="O64" s="9"/>
      <c r="P64" s="10"/>
      <c r="Q64" s="10"/>
    </row>
    <row r="65" spans="1:17" ht="15.75" outlineLevel="1">
      <c r="A65" s="16"/>
      <c r="C65" s="10"/>
      <c r="D65" s="14" t="s">
        <v>31</v>
      </c>
      <c r="E65" s="32"/>
      <c r="F65" s="448" t="s">
        <v>61</v>
      </c>
      <c r="G65" s="448"/>
      <c r="H65" s="448"/>
      <c r="I65" s="448"/>
      <c r="J65" s="448"/>
      <c r="K65" s="448"/>
      <c r="L65" s="448"/>
      <c r="M65" s="448"/>
      <c r="N65" s="448"/>
      <c r="O65" s="448"/>
      <c r="P65" s="10"/>
      <c r="Q65" s="10"/>
    </row>
    <row r="66" spans="1:17" ht="15.75" outlineLevel="1">
      <c r="A66" s="16"/>
      <c r="C66" s="10"/>
      <c r="D66" s="16"/>
      <c r="E66" s="32"/>
      <c r="F66" s="67"/>
      <c r="G66" s="67"/>
      <c r="H66" s="67"/>
      <c r="I66" s="67"/>
      <c r="J66" s="67"/>
      <c r="K66" s="9"/>
      <c r="L66" s="9"/>
      <c r="M66" s="9"/>
      <c r="N66" s="9"/>
      <c r="O66" s="9"/>
      <c r="P66" s="10"/>
      <c r="Q66" s="10"/>
    </row>
    <row r="67" spans="1:17" ht="15.75" outlineLevel="1">
      <c r="A67" s="16"/>
      <c r="C67" s="10"/>
      <c r="D67" s="14" t="s">
        <v>62</v>
      </c>
      <c r="E67" s="165">
        <f ca="1">NOW()</f>
        <v>39861.54147824074</v>
      </c>
      <c r="F67" s="67"/>
      <c r="G67" s="67"/>
      <c r="H67" s="67"/>
      <c r="I67" s="67"/>
      <c r="J67" s="67"/>
      <c r="K67" s="9"/>
      <c r="L67" s="9"/>
      <c r="M67" s="9"/>
      <c r="N67" s="9"/>
      <c r="O67" s="9"/>
      <c r="P67" s="10"/>
      <c r="Q67" s="10"/>
    </row>
    <row r="68" spans="1:17" ht="15.75" outlineLevel="1">
      <c r="A68" s="16"/>
      <c r="C68" s="10"/>
      <c r="E68" s="11"/>
      <c r="F68" s="12"/>
      <c r="G68" s="12"/>
      <c r="H68" s="12"/>
      <c r="I68" s="12"/>
      <c r="J68" s="9"/>
      <c r="K68" s="9"/>
      <c r="L68" s="9"/>
      <c r="M68" s="9"/>
      <c r="N68" s="9"/>
      <c r="O68" s="9"/>
      <c r="P68" s="10"/>
      <c r="Q68" s="10"/>
    </row>
    <row r="69" spans="1:17" ht="15.75">
      <c r="A69" s="16"/>
      <c r="C69" s="10"/>
      <c r="E69" s="11"/>
      <c r="F69" s="12"/>
      <c r="G69" s="12"/>
      <c r="H69" s="12"/>
      <c r="I69" s="12"/>
      <c r="J69" s="9"/>
      <c r="K69" s="9"/>
      <c r="L69" s="9"/>
      <c r="M69" s="9"/>
      <c r="N69" s="9"/>
      <c r="O69" s="9"/>
      <c r="P69" s="10"/>
      <c r="Q69" s="10"/>
    </row>
    <row r="70" spans="1:17" ht="15.75" outlineLevel="1">
      <c r="A70" s="16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9"/>
      <c r="P70" s="10"/>
      <c r="Q70" s="10"/>
    </row>
    <row r="71" spans="1:17" ht="20.25" outlineLevel="1">
      <c r="A71" s="16"/>
      <c r="B71" s="32"/>
      <c r="C71" s="483" t="s">
        <v>70</v>
      </c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32"/>
      <c r="O71" s="9"/>
      <c r="P71" s="10"/>
      <c r="Q71" s="10"/>
    </row>
    <row r="72" spans="1:17" ht="18.75" outlineLevel="1">
      <c r="A72" s="16"/>
      <c r="B72" s="32"/>
      <c r="C72" s="453" t="s">
        <v>53</v>
      </c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32"/>
      <c r="O72" s="9"/>
      <c r="P72" s="10"/>
      <c r="Q72" s="10"/>
    </row>
    <row r="73" spans="1:17" ht="18.75" outlineLevel="1">
      <c r="A73" s="16"/>
      <c r="C73" s="453" t="s">
        <v>54</v>
      </c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O73" s="9"/>
      <c r="P73" s="10"/>
      <c r="Q73" s="10"/>
    </row>
    <row r="74" spans="1:17" ht="18.75" outlineLevel="1">
      <c r="A74" s="16"/>
      <c r="C74" s="453" t="s">
        <v>74</v>
      </c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O74" s="9"/>
      <c r="P74" s="10"/>
      <c r="Q74" s="10"/>
    </row>
    <row r="75" spans="1:17" ht="15.75" outlineLevel="1">
      <c r="A75" s="16"/>
      <c r="D75" s="14"/>
      <c r="E75" s="14"/>
      <c r="F75" s="14"/>
      <c r="G75" s="14"/>
      <c r="H75" s="14"/>
      <c r="I75" s="14"/>
      <c r="J75" s="14"/>
      <c r="K75" s="14"/>
      <c r="O75" s="9"/>
      <c r="P75" s="10"/>
      <c r="Q75" s="10"/>
    </row>
    <row r="76" spans="1:17" ht="15.75" outlineLevel="1">
      <c r="A76" s="16"/>
      <c r="D76" s="135"/>
      <c r="E76" s="135"/>
      <c r="F76" s="427" t="s">
        <v>28</v>
      </c>
      <c r="G76" s="427"/>
      <c r="H76" s="427"/>
      <c r="I76" s="135"/>
      <c r="J76" s="135"/>
      <c r="K76" s="135"/>
      <c r="O76" s="9"/>
      <c r="P76" s="10"/>
      <c r="Q76" s="10"/>
    </row>
    <row r="77" spans="1:17" ht="12.75" outlineLevel="1">
      <c r="A77" s="16"/>
      <c r="O77" s="9"/>
      <c r="P77" s="10"/>
      <c r="Q77" s="10"/>
    </row>
    <row r="78" spans="1:17" ht="16.5" outlineLevel="1" thickBot="1">
      <c r="A78" s="16"/>
      <c r="D78" s="16" t="s">
        <v>22</v>
      </c>
      <c r="E78" s="13"/>
      <c r="F78" s="176" t="s">
        <v>46</v>
      </c>
      <c r="G78" s="176" t="s">
        <v>47</v>
      </c>
      <c r="H78" s="46"/>
      <c r="I78" s="46"/>
      <c r="O78" s="9"/>
      <c r="P78" s="10"/>
      <c r="Q78" s="10"/>
    </row>
    <row r="79" spans="1:17" ht="18.75" customHeight="1" outlineLevel="1" thickBot="1">
      <c r="A79" s="16"/>
      <c r="D79" s="424">
        <f>L46</f>
        <v>0</v>
      </c>
      <c r="E79" s="501"/>
      <c r="F79" s="174">
        <f>H79/86400</f>
        <v>0</v>
      </c>
      <c r="G79" s="175">
        <f>I79/86400</f>
        <v>0</v>
      </c>
      <c r="H79" s="184"/>
      <c r="I79" s="183"/>
      <c r="J79" s="451">
        <f>F79+G79</f>
        <v>0</v>
      </c>
      <c r="K79" s="452"/>
      <c r="L79" s="424"/>
      <c r="M79" s="501"/>
      <c r="N79" s="425"/>
      <c r="O79" s="9"/>
      <c r="P79" s="10"/>
      <c r="Q79" s="10"/>
    </row>
    <row r="80" spans="1:17" ht="19.5" customHeight="1" outlineLevel="1" thickBot="1">
      <c r="A80" s="16"/>
      <c r="D80" s="424">
        <f>L50</f>
        <v>0</v>
      </c>
      <c r="E80" s="501"/>
      <c r="F80" s="178">
        <f>H80/86400</f>
        <v>0</v>
      </c>
      <c r="G80" s="179">
        <f>I80/86400</f>
        <v>0</v>
      </c>
      <c r="H80" s="184"/>
      <c r="I80" s="183"/>
      <c r="J80" s="451">
        <f>F80+G80</f>
        <v>0</v>
      </c>
      <c r="K80" s="452"/>
      <c r="O80" s="9"/>
      <c r="P80" s="10"/>
      <c r="Q80" s="10"/>
    </row>
    <row r="81" spans="1:17" ht="12.75" outlineLevel="1">
      <c r="A81" s="16"/>
      <c r="D81" s="16"/>
      <c r="E81" s="16"/>
      <c r="O81" s="9"/>
      <c r="P81" s="10"/>
      <c r="Q81" s="10"/>
    </row>
    <row r="82" spans="1:17" ht="16.5" outlineLevel="1" thickBot="1">
      <c r="A82" s="16"/>
      <c r="D82" s="16" t="s">
        <v>23</v>
      </c>
      <c r="E82" s="13"/>
      <c r="O82" s="9"/>
      <c r="P82" s="10"/>
      <c r="Q82" s="10"/>
    </row>
    <row r="83" spans="1:17" ht="18" customHeight="1" outlineLevel="1" thickBot="1">
      <c r="A83" s="16"/>
      <c r="D83" s="424">
        <f>L54</f>
        <v>0</v>
      </c>
      <c r="E83" s="501"/>
      <c r="F83" s="174">
        <f>H83/86400</f>
        <v>0</v>
      </c>
      <c r="G83" s="175">
        <f>I83/86400</f>
        <v>0</v>
      </c>
      <c r="H83" s="184"/>
      <c r="I83" s="183"/>
      <c r="J83" s="451">
        <f>F83+G83</f>
        <v>0</v>
      </c>
      <c r="K83" s="452"/>
      <c r="L83" s="424"/>
      <c r="M83" s="501"/>
      <c r="N83" s="425"/>
      <c r="O83" s="9"/>
      <c r="P83" s="10"/>
      <c r="Q83" s="10"/>
    </row>
    <row r="84" spans="1:17" ht="21" customHeight="1" outlineLevel="1" thickBot="1">
      <c r="A84" s="16"/>
      <c r="D84" s="424">
        <f>L58</f>
        <v>0</v>
      </c>
      <c r="E84" s="501"/>
      <c r="F84" s="178">
        <f>H84/86400</f>
        <v>0</v>
      </c>
      <c r="G84" s="179">
        <f>I84/86400</f>
        <v>0</v>
      </c>
      <c r="H84" s="184"/>
      <c r="I84" s="183"/>
      <c r="J84" s="451">
        <f>F84+G84</f>
        <v>0</v>
      </c>
      <c r="K84" s="452"/>
      <c r="O84" s="9"/>
      <c r="P84" s="10"/>
      <c r="Q84" s="10"/>
    </row>
    <row r="85" spans="1:17" ht="12.75" outlineLevel="1">
      <c r="A85" s="16"/>
      <c r="O85" s="9"/>
      <c r="P85" s="10"/>
      <c r="Q85" s="10"/>
    </row>
    <row r="86" spans="1:17" ht="12.75" outlineLevel="1">
      <c r="A86" s="16"/>
      <c r="O86" s="9"/>
      <c r="P86" s="10"/>
      <c r="Q86" s="10"/>
    </row>
    <row r="87" spans="1:17" ht="15.75" outlineLevel="1">
      <c r="A87" s="16"/>
      <c r="D87" s="164" t="s">
        <v>27</v>
      </c>
      <c r="E87" s="110"/>
      <c r="F87" s="454" t="s">
        <v>43</v>
      </c>
      <c r="G87" s="454"/>
      <c r="H87" s="454"/>
      <c r="I87" s="454"/>
      <c r="J87" s="454"/>
      <c r="K87" s="454"/>
      <c r="L87" s="454"/>
      <c r="M87" s="454"/>
      <c r="N87" s="454"/>
      <c r="O87" s="454"/>
      <c r="P87" s="10"/>
      <c r="Q87" s="10"/>
    </row>
    <row r="88" spans="1:17" ht="15.75" outlineLevel="1">
      <c r="A88" s="16"/>
      <c r="D88" s="164"/>
      <c r="E88" s="110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"/>
      <c r="Q88" s="10"/>
    </row>
    <row r="89" spans="1:17" ht="15.75" outlineLevel="1">
      <c r="A89" s="16"/>
      <c r="D89" s="32"/>
      <c r="E89" s="110"/>
      <c r="F89" s="110"/>
      <c r="G89" s="110"/>
      <c r="O89" s="9"/>
      <c r="P89" s="10"/>
      <c r="Q89" s="10"/>
    </row>
    <row r="90" spans="1:17" ht="15.75" outlineLevel="1">
      <c r="A90" s="16"/>
      <c r="D90" s="14" t="s">
        <v>31</v>
      </c>
      <c r="E90" s="32"/>
      <c r="F90" s="448" t="s">
        <v>61</v>
      </c>
      <c r="G90" s="448"/>
      <c r="H90" s="448"/>
      <c r="I90" s="448"/>
      <c r="J90" s="448"/>
      <c r="K90" s="448"/>
      <c r="L90" s="448"/>
      <c r="M90" s="448"/>
      <c r="N90" s="448"/>
      <c r="O90" s="448"/>
      <c r="P90" s="10"/>
      <c r="Q90" s="10"/>
    </row>
    <row r="91" spans="1:17" ht="15.75" outlineLevel="1">
      <c r="A91" s="16"/>
      <c r="D91" s="16"/>
      <c r="E91" s="32"/>
      <c r="F91" s="67"/>
      <c r="G91" s="67"/>
      <c r="O91" s="9"/>
      <c r="P91" s="10"/>
      <c r="Q91" s="10"/>
    </row>
    <row r="92" spans="1:17" ht="15.75" outlineLevel="1">
      <c r="A92" s="16"/>
      <c r="D92" s="14" t="s">
        <v>62</v>
      </c>
      <c r="E92" s="165">
        <f ca="1">NOW()</f>
        <v>39861.54147824074</v>
      </c>
      <c r="F92" s="67"/>
      <c r="G92" s="67"/>
      <c r="O92" s="9"/>
      <c r="P92" s="10"/>
      <c r="Q92" s="10"/>
    </row>
    <row r="93" spans="1:17" ht="12.75" outlineLevel="1">
      <c r="A93" s="16"/>
      <c r="O93" s="9"/>
      <c r="P93" s="10"/>
      <c r="Q93" s="10"/>
    </row>
    <row r="94" spans="1:17" ht="12.75">
      <c r="A94" s="16"/>
      <c r="O94" s="9"/>
      <c r="P94" s="10"/>
      <c r="Q94" s="10"/>
    </row>
    <row r="95" spans="1:17" ht="18" outlineLevel="1">
      <c r="A95" s="1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9"/>
      <c r="P95" s="10"/>
      <c r="Q95" s="10"/>
    </row>
    <row r="96" spans="1:17" ht="18" outlineLevel="1">
      <c r="A96" s="1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9"/>
      <c r="P96" s="10"/>
      <c r="Q96" s="10"/>
    </row>
    <row r="97" spans="1:17" ht="20.25" outlineLevel="1">
      <c r="A97" s="16"/>
      <c r="B97" s="136"/>
      <c r="C97" s="483" t="s">
        <v>70</v>
      </c>
      <c r="D97" s="483"/>
      <c r="E97" s="483"/>
      <c r="F97" s="483"/>
      <c r="G97" s="483"/>
      <c r="H97" s="483"/>
      <c r="I97" s="483"/>
      <c r="J97" s="483"/>
      <c r="K97" s="483"/>
      <c r="L97" s="483"/>
      <c r="M97" s="483"/>
      <c r="N97" s="136"/>
      <c r="O97" s="9"/>
      <c r="P97" s="10"/>
      <c r="Q97" s="10"/>
    </row>
    <row r="98" spans="1:17" ht="18.75" outlineLevel="1">
      <c r="A98" s="16"/>
      <c r="B98" s="136"/>
      <c r="C98" s="453" t="s">
        <v>53</v>
      </c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136"/>
      <c r="O98" s="9"/>
      <c r="P98" s="10"/>
      <c r="Q98" s="10"/>
    </row>
    <row r="99" spans="1:17" ht="18.75" outlineLevel="1">
      <c r="A99" s="16"/>
      <c r="B99" s="32"/>
      <c r="C99" s="453" t="s">
        <v>54</v>
      </c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32"/>
      <c r="O99" s="9"/>
      <c r="P99" s="10"/>
      <c r="Q99" s="10"/>
    </row>
    <row r="100" spans="1:17" ht="18.75" outlineLevel="1">
      <c r="A100" s="16"/>
      <c r="B100" s="32"/>
      <c r="C100" s="453" t="s">
        <v>74</v>
      </c>
      <c r="D100" s="453"/>
      <c r="E100" s="453"/>
      <c r="F100" s="453"/>
      <c r="G100" s="453"/>
      <c r="H100" s="453"/>
      <c r="I100" s="453"/>
      <c r="J100" s="453"/>
      <c r="K100" s="453"/>
      <c r="L100" s="453"/>
      <c r="M100" s="453"/>
      <c r="N100" s="32"/>
      <c r="O100" s="9"/>
      <c r="P100" s="10"/>
      <c r="Q100" s="10"/>
    </row>
    <row r="101" spans="1:17" ht="15.75" outlineLevel="1">
      <c r="A101" s="16"/>
      <c r="D101" s="14"/>
      <c r="E101" s="14"/>
      <c r="F101" s="14"/>
      <c r="G101" s="14"/>
      <c r="H101" s="14"/>
      <c r="I101" s="14"/>
      <c r="J101" s="14"/>
      <c r="K101" s="14"/>
      <c r="O101" s="9"/>
      <c r="P101" s="10"/>
      <c r="Q101" s="10"/>
    </row>
    <row r="102" spans="1:17" ht="12.75" outlineLevel="1">
      <c r="A102" s="16"/>
      <c r="O102" s="9"/>
      <c r="P102" s="10"/>
      <c r="Q102" s="10"/>
    </row>
    <row r="103" spans="1:17" ht="16.5" outlineLevel="1" thickBot="1">
      <c r="A103" s="16"/>
      <c r="D103" s="16" t="s">
        <v>30</v>
      </c>
      <c r="E103" s="13"/>
      <c r="F103" s="176" t="s">
        <v>46</v>
      </c>
      <c r="G103" s="176" t="s">
        <v>47</v>
      </c>
      <c r="H103" s="46"/>
      <c r="I103" s="46"/>
      <c r="O103" s="9"/>
      <c r="P103" s="10"/>
      <c r="Q103" s="10"/>
    </row>
    <row r="104" spans="1:17" ht="19.5" customHeight="1" outlineLevel="1" thickBot="1">
      <c r="A104" s="16"/>
      <c r="C104" s="50"/>
      <c r="D104" s="424">
        <f>L79</f>
        <v>0</v>
      </c>
      <c r="E104" s="501"/>
      <c r="F104" s="174">
        <f>H104/86400</f>
        <v>0</v>
      </c>
      <c r="G104" s="175">
        <f>I104/86400</f>
        <v>0</v>
      </c>
      <c r="H104" s="184"/>
      <c r="I104" s="183"/>
      <c r="J104" s="451">
        <f>F104+G104</f>
        <v>0</v>
      </c>
      <c r="K104" s="452"/>
      <c r="L104" s="424"/>
      <c r="M104" s="501"/>
      <c r="N104" s="425"/>
      <c r="O104" s="9"/>
      <c r="P104" s="10"/>
      <c r="Q104" s="10"/>
    </row>
    <row r="105" spans="1:17" ht="18.75" customHeight="1" outlineLevel="1" thickBot="1">
      <c r="A105" s="16"/>
      <c r="C105" s="50"/>
      <c r="D105" s="424">
        <f>L83</f>
        <v>0</v>
      </c>
      <c r="E105" s="501"/>
      <c r="F105" s="178">
        <f>H105/86400</f>
        <v>0</v>
      </c>
      <c r="G105" s="179">
        <f>I105/86400</f>
        <v>0</v>
      </c>
      <c r="H105" s="184"/>
      <c r="I105" s="183"/>
      <c r="J105" s="451">
        <f>F105+G105</f>
        <v>0</v>
      </c>
      <c r="K105" s="452"/>
      <c r="O105" s="9"/>
      <c r="P105" s="10"/>
      <c r="Q105" s="10"/>
    </row>
    <row r="106" spans="1:17" ht="18" outlineLevel="1">
      <c r="A106" s="16"/>
      <c r="C106" s="50"/>
      <c r="D106" s="16"/>
      <c r="E106" s="16"/>
      <c r="O106" s="9"/>
      <c r="P106" s="10"/>
      <c r="Q106" s="10"/>
    </row>
    <row r="107" spans="1:17" ht="18.75" outlineLevel="1" thickBot="1">
      <c r="A107" s="16"/>
      <c r="C107" s="50"/>
      <c r="D107" s="16" t="s">
        <v>71</v>
      </c>
      <c r="E107" s="13"/>
      <c r="O107" s="9"/>
      <c r="P107" s="10"/>
      <c r="Q107" s="10"/>
    </row>
    <row r="108" spans="1:17" ht="18.75" customHeight="1" outlineLevel="1" thickBot="1">
      <c r="A108" s="16"/>
      <c r="C108" s="50"/>
      <c r="D108" s="424"/>
      <c r="E108" s="501"/>
      <c r="F108" s="174">
        <f>H108/86400</f>
        <v>0</v>
      </c>
      <c r="G108" s="175">
        <f>I108/86400</f>
        <v>0</v>
      </c>
      <c r="H108" s="184"/>
      <c r="I108" s="183"/>
      <c r="J108" s="451">
        <f>F108+G108</f>
        <v>0</v>
      </c>
      <c r="K108" s="452"/>
      <c r="L108" s="424"/>
      <c r="M108" s="501"/>
      <c r="N108" s="425"/>
      <c r="O108" s="9"/>
      <c r="P108" s="10"/>
      <c r="Q108" s="10"/>
    </row>
    <row r="109" spans="1:17" ht="18.75" customHeight="1" outlineLevel="1" thickBot="1">
      <c r="A109" s="16"/>
      <c r="C109" s="50"/>
      <c r="D109" s="424"/>
      <c r="E109" s="501"/>
      <c r="F109" s="178">
        <f>H109/86400</f>
        <v>0</v>
      </c>
      <c r="G109" s="179">
        <f>I109/86400</f>
        <v>0</v>
      </c>
      <c r="H109" s="184"/>
      <c r="I109" s="183"/>
      <c r="J109" s="451">
        <f>F109+G109</f>
        <v>0</v>
      </c>
      <c r="K109" s="452"/>
      <c r="O109" s="9"/>
      <c r="P109" s="10"/>
      <c r="Q109" s="10"/>
    </row>
    <row r="110" spans="1:17" ht="12.75" outlineLevel="1">
      <c r="A110" s="16"/>
      <c r="O110" s="9"/>
      <c r="P110" s="10"/>
      <c r="Q110" s="10"/>
    </row>
    <row r="111" ht="12.75" outlineLevel="1">
      <c r="A111" s="16"/>
    </row>
    <row r="112" spans="1:15" ht="15.75" outlineLevel="1">
      <c r="A112" s="16"/>
      <c r="D112" s="164" t="s">
        <v>27</v>
      </c>
      <c r="E112" s="110"/>
      <c r="F112" s="454" t="s">
        <v>43</v>
      </c>
      <c r="G112" s="454"/>
      <c r="H112" s="454"/>
      <c r="I112" s="454"/>
      <c r="J112" s="454"/>
      <c r="K112" s="454"/>
      <c r="L112" s="454"/>
      <c r="M112" s="454"/>
      <c r="N112" s="454"/>
      <c r="O112" s="454"/>
    </row>
    <row r="113" spans="1:15" ht="15.75" outlineLevel="1">
      <c r="A113" s="16"/>
      <c r="D113" s="164"/>
      <c r="E113" s="110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1:7" ht="15.75" outlineLevel="1">
      <c r="A114" s="16"/>
      <c r="D114" s="32"/>
      <c r="E114" s="110"/>
      <c r="F114" s="110"/>
      <c r="G114" s="110"/>
    </row>
    <row r="115" spans="1:15" ht="15.75" outlineLevel="1">
      <c r="A115" s="16"/>
      <c r="D115" s="14" t="s">
        <v>31</v>
      </c>
      <c r="E115" s="32"/>
      <c r="F115" s="448" t="s">
        <v>61</v>
      </c>
      <c r="G115" s="448"/>
      <c r="H115" s="448"/>
      <c r="I115" s="448"/>
      <c r="J115" s="448"/>
      <c r="K115" s="448"/>
      <c r="L115" s="448"/>
      <c r="M115" s="448"/>
      <c r="N115" s="448"/>
      <c r="O115" s="448"/>
    </row>
    <row r="116" spans="1:7" ht="15.75" outlineLevel="1">
      <c r="A116" s="16"/>
      <c r="D116" s="16"/>
      <c r="E116" s="32"/>
      <c r="F116" s="67"/>
      <c r="G116" s="67"/>
    </row>
    <row r="117" spans="1:7" ht="15.75" outlineLevel="1">
      <c r="A117" s="16"/>
      <c r="D117" s="14" t="s">
        <v>62</v>
      </c>
      <c r="E117" s="165">
        <f ca="1">NOW()</f>
        <v>39861.54147824074</v>
      </c>
      <c r="F117" s="67"/>
      <c r="G117" s="67"/>
    </row>
    <row r="118" ht="12.75">
      <c r="A118" s="16"/>
    </row>
    <row r="121" spans="8:12" ht="12.75" outlineLevel="1">
      <c r="H121" t="s">
        <v>67</v>
      </c>
      <c r="I121" t="s">
        <v>67</v>
      </c>
      <c r="J121" t="s">
        <v>57</v>
      </c>
      <c r="K121" t="s">
        <v>58</v>
      </c>
      <c r="L121" t="s">
        <v>59</v>
      </c>
    </row>
    <row r="122" spans="3:17" ht="15.75" outlineLevel="1">
      <c r="C122" s="44"/>
      <c r="D122" s="29"/>
      <c r="E122" s="37"/>
      <c r="F122" s="44"/>
      <c r="G122" s="44"/>
      <c r="H122" s="44"/>
      <c r="I122" s="44"/>
      <c r="J122" s="140">
        <f>H122/86400</f>
        <v>0</v>
      </c>
      <c r="K122" s="140">
        <f>I122/86400</f>
        <v>0</v>
      </c>
      <c r="L122" s="140">
        <f>J122+K122</f>
        <v>0</v>
      </c>
      <c r="M122" s="18"/>
      <c r="N122" s="18"/>
      <c r="O122" s="18"/>
      <c r="P122" s="18"/>
      <c r="Q122" s="42"/>
    </row>
    <row r="123" spans="3:17" ht="14.25" customHeight="1" outlineLevel="1">
      <c r="C123" s="44"/>
      <c r="D123" s="29"/>
      <c r="E123" s="30"/>
      <c r="F123" s="44"/>
      <c r="G123" s="44"/>
      <c r="H123" s="44"/>
      <c r="I123" s="44"/>
      <c r="J123" s="140">
        <f aca="true" t="shared" si="0" ref="J123:K135">H123/86400</f>
        <v>0</v>
      </c>
      <c r="K123" s="140">
        <f t="shared" si="0"/>
        <v>0</v>
      </c>
      <c r="L123" s="140">
        <f aca="true" t="shared" si="1" ref="L123:L135">J123+K123</f>
        <v>0</v>
      </c>
      <c r="M123" s="18"/>
      <c r="N123" s="18"/>
      <c r="O123" s="18"/>
      <c r="P123" s="18"/>
      <c r="Q123" s="42"/>
    </row>
    <row r="124" spans="3:17" ht="12.75" outlineLevel="1">
      <c r="C124" s="44"/>
      <c r="D124" s="29"/>
      <c r="E124" s="30"/>
      <c r="F124" s="44"/>
      <c r="G124" s="44"/>
      <c r="H124" s="44"/>
      <c r="I124" s="44"/>
      <c r="J124" s="140">
        <f t="shared" si="0"/>
        <v>0</v>
      </c>
      <c r="K124" s="140">
        <f t="shared" si="0"/>
        <v>0</v>
      </c>
      <c r="L124" s="140">
        <f t="shared" si="1"/>
        <v>0</v>
      </c>
      <c r="M124" s="18"/>
      <c r="N124" s="18"/>
      <c r="O124" s="18"/>
      <c r="P124" s="18"/>
      <c r="Q124" s="42"/>
    </row>
    <row r="125" spans="3:17" ht="12.75" outlineLevel="1">
      <c r="C125" s="44"/>
      <c r="D125" s="29"/>
      <c r="E125" s="30"/>
      <c r="F125" s="44"/>
      <c r="G125" s="44"/>
      <c r="H125" s="44"/>
      <c r="I125" s="44"/>
      <c r="J125" s="140">
        <f t="shared" si="0"/>
        <v>0</v>
      </c>
      <c r="K125" s="140">
        <f t="shared" si="0"/>
        <v>0</v>
      </c>
      <c r="L125" s="140">
        <f t="shared" si="1"/>
        <v>0</v>
      </c>
      <c r="M125" s="18"/>
      <c r="N125" s="18"/>
      <c r="O125" s="18"/>
      <c r="P125" s="18"/>
      <c r="Q125" s="42"/>
    </row>
    <row r="126" spans="3:17" ht="12.75" outlineLevel="1">
      <c r="C126" s="44"/>
      <c r="D126" s="29"/>
      <c r="E126" s="30"/>
      <c r="F126" s="44"/>
      <c r="G126" s="44"/>
      <c r="H126" s="44"/>
      <c r="I126" s="44"/>
      <c r="J126" s="140">
        <f t="shared" si="0"/>
        <v>0</v>
      </c>
      <c r="K126" s="140">
        <f t="shared" si="0"/>
        <v>0</v>
      </c>
      <c r="L126" s="140">
        <f t="shared" si="1"/>
        <v>0</v>
      </c>
      <c r="M126" s="18"/>
      <c r="N126" s="18"/>
      <c r="O126" s="18"/>
      <c r="P126" s="18"/>
      <c r="Q126" s="42"/>
    </row>
    <row r="127" spans="3:17" ht="12.75" outlineLevel="1">
      <c r="C127" s="44"/>
      <c r="D127" s="29"/>
      <c r="E127" s="30"/>
      <c r="F127" s="44"/>
      <c r="G127" s="44"/>
      <c r="H127" s="44"/>
      <c r="I127" s="44"/>
      <c r="J127" s="140">
        <f t="shared" si="0"/>
        <v>0</v>
      </c>
      <c r="K127" s="140">
        <f t="shared" si="0"/>
        <v>0</v>
      </c>
      <c r="L127" s="140">
        <f t="shared" si="1"/>
        <v>0</v>
      </c>
      <c r="M127" s="18"/>
      <c r="N127" s="18"/>
      <c r="O127" s="18"/>
      <c r="P127" s="18"/>
      <c r="Q127" s="42"/>
    </row>
    <row r="128" spans="3:17" ht="15.75" outlineLevel="1">
      <c r="C128" s="44"/>
      <c r="D128" s="36"/>
      <c r="E128" s="37"/>
      <c r="F128" s="38"/>
      <c r="G128" s="44"/>
      <c r="H128" s="44"/>
      <c r="I128" s="44"/>
      <c r="J128" s="140">
        <f t="shared" si="0"/>
        <v>0</v>
      </c>
      <c r="K128" s="140">
        <f t="shared" si="0"/>
        <v>0</v>
      </c>
      <c r="L128" s="140">
        <f t="shared" si="1"/>
        <v>0</v>
      </c>
      <c r="M128" s="18"/>
      <c r="N128" s="18"/>
      <c r="O128" s="18"/>
      <c r="P128" s="18"/>
      <c r="Q128" s="42"/>
    </row>
    <row r="129" spans="3:17" ht="12.75" outlineLevel="1">
      <c r="C129" s="44"/>
      <c r="D129" s="29"/>
      <c r="E129" s="30"/>
      <c r="F129" s="44"/>
      <c r="G129" s="44"/>
      <c r="H129" s="44"/>
      <c r="I129" s="44"/>
      <c r="J129" s="140">
        <f t="shared" si="0"/>
        <v>0</v>
      </c>
      <c r="K129" s="140">
        <f t="shared" si="0"/>
        <v>0</v>
      </c>
      <c r="L129" s="140">
        <f t="shared" si="1"/>
        <v>0</v>
      </c>
      <c r="M129" s="18"/>
      <c r="N129" s="18"/>
      <c r="O129" s="18"/>
      <c r="P129" s="18"/>
      <c r="Q129" s="42"/>
    </row>
    <row r="130" spans="3:17" ht="15.75" outlineLevel="1">
      <c r="C130" s="44"/>
      <c r="D130" s="29"/>
      <c r="E130" s="37"/>
      <c r="F130" s="44"/>
      <c r="G130" s="44"/>
      <c r="H130" s="44"/>
      <c r="I130" s="44"/>
      <c r="J130" s="140">
        <f t="shared" si="0"/>
        <v>0</v>
      </c>
      <c r="K130" s="140">
        <f t="shared" si="0"/>
        <v>0</v>
      </c>
      <c r="L130" s="140">
        <f t="shared" si="1"/>
        <v>0</v>
      </c>
      <c r="M130" s="18"/>
      <c r="N130" s="18"/>
      <c r="O130" s="18"/>
      <c r="P130" s="18"/>
      <c r="Q130" s="42"/>
    </row>
    <row r="131" spans="3:17" ht="12.75" outlineLevel="1">
      <c r="C131" s="18"/>
      <c r="D131" s="18"/>
      <c r="E131" s="18"/>
      <c r="F131" s="18"/>
      <c r="G131" s="18"/>
      <c r="H131" s="44"/>
      <c r="I131" s="44"/>
      <c r="J131" s="140">
        <f t="shared" si="0"/>
        <v>0</v>
      </c>
      <c r="K131" s="140">
        <f t="shared" si="0"/>
        <v>0</v>
      </c>
      <c r="L131" s="140">
        <f t="shared" si="1"/>
        <v>0</v>
      </c>
      <c r="M131" s="18"/>
      <c r="N131" s="18"/>
      <c r="O131" s="18"/>
      <c r="P131" s="18"/>
      <c r="Q131" s="42"/>
    </row>
    <row r="132" spans="3:17" ht="12.75" outlineLevel="1">
      <c r="C132" s="18"/>
      <c r="D132" s="18"/>
      <c r="E132" s="18"/>
      <c r="F132" s="18"/>
      <c r="G132" s="18"/>
      <c r="H132" s="44"/>
      <c r="I132" s="44"/>
      <c r="J132" s="140">
        <f t="shared" si="0"/>
        <v>0</v>
      </c>
      <c r="K132" s="140">
        <f t="shared" si="0"/>
        <v>0</v>
      </c>
      <c r="L132" s="140">
        <f t="shared" si="1"/>
        <v>0</v>
      </c>
      <c r="M132" s="18"/>
      <c r="N132" s="18"/>
      <c r="O132" s="18"/>
      <c r="P132" s="18"/>
      <c r="Q132" s="42"/>
    </row>
    <row r="133" spans="3:17" ht="12.75" outlineLevel="1">
      <c r="C133" s="18"/>
      <c r="D133" s="18"/>
      <c r="E133" s="18"/>
      <c r="F133" s="18"/>
      <c r="G133" s="18"/>
      <c r="H133" s="26"/>
      <c r="I133" s="26"/>
      <c r="J133" s="140">
        <f t="shared" si="0"/>
        <v>0</v>
      </c>
      <c r="K133" s="140">
        <f t="shared" si="0"/>
        <v>0</v>
      </c>
      <c r="L133" s="140">
        <f t="shared" si="1"/>
        <v>0</v>
      </c>
      <c r="M133" s="18"/>
      <c r="N133" s="18"/>
      <c r="O133" s="18"/>
      <c r="P133" s="18"/>
      <c r="Q133" s="42"/>
    </row>
    <row r="134" spans="3:17" ht="12.75" outlineLevel="1">
      <c r="C134" s="18"/>
      <c r="D134" s="18"/>
      <c r="E134" s="18"/>
      <c r="F134" s="18"/>
      <c r="G134" s="18"/>
      <c r="H134" s="44"/>
      <c r="I134" s="44"/>
      <c r="J134" s="140">
        <f t="shared" si="0"/>
        <v>0</v>
      </c>
      <c r="K134" s="140">
        <f t="shared" si="0"/>
        <v>0</v>
      </c>
      <c r="L134" s="140">
        <f t="shared" si="1"/>
        <v>0</v>
      </c>
      <c r="M134" s="18"/>
      <c r="N134" s="18"/>
      <c r="O134" s="18"/>
      <c r="P134" s="18"/>
      <c r="Q134" s="42"/>
    </row>
    <row r="135" spans="8:12" ht="12.75" outlineLevel="1">
      <c r="H135" s="44"/>
      <c r="I135" s="44"/>
      <c r="J135" s="140">
        <f t="shared" si="0"/>
        <v>0</v>
      </c>
      <c r="K135" s="140">
        <f t="shared" si="0"/>
        <v>0</v>
      </c>
      <c r="L135" s="140">
        <f t="shared" si="1"/>
        <v>0</v>
      </c>
    </row>
    <row r="136" ht="12.75" outlineLevel="1"/>
  </sheetData>
  <mergeCells count="82">
    <mergeCell ref="C42:M42"/>
    <mergeCell ref="L50:N50"/>
    <mergeCell ref="L54:N54"/>
    <mergeCell ref="L58:N58"/>
    <mergeCell ref="D58:E58"/>
    <mergeCell ref="J58:K58"/>
    <mergeCell ref="D47:E47"/>
    <mergeCell ref="J47:K47"/>
    <mergeCell ref="D50:E50"/>
    <mergeCell ref="J50:K50"/>
    <mergeCell ref="L83:N83"/>
    <mergeCell ref="D59:E59"/>
    <mergeCell ref="J59:K59"/>
    <mergeCell ref="D51:E51"/>
    <mergeCell ref="J51:K51"/>
    <mergeCell ref="D54:E54"/>
    <mergeCell ref="J54:K54"/>
    <mergeCell ref="L79:N79"/>
    <mergeCell ref="C71:M71"/>
    <mergeCell ref="C72:M72"/>
    <mergeCell ref="D79:E79"/>
    <mergeCell ref="J79:K79"/>
    <mergeCell ref="F44:G44"/>
    <mergeCell ref="L46:N46"/>
    <mergeCell ref="J46:K46"/>
    <mergeCell ref="C73:M73"/>
    <mergeCell ref="C74:M74"/>
    <mergeCell ref="F76:H76"/>
    <mergeCell ref="D55:E55"/>
    <mergeCell ref="J55:K55"/>
    <mergeCell ref="A13:A14"/>
    <mergeCell ref="A15:A22"/>
    <mergeCell ref="A12:D12"/>
    <mergeCell ref="D46:E46"/>
    <mergeCell ref="B13:B14"/>
    <mergeCell ref="C13:C14"/>
    <mergeCell ref="E13:E14"/>
    <mergeCell ref="C39:M39"/>
    <mergeCell ref="C40:M40"/>
    <mergeCell ref="C41:M41"/>
    <mergeCell ref="D109:E109"/>
    <mergeCell ref="D105:E105"/>
    <mergeCell ref="D108:E108"/>
    <mergeCell ref="J109:K109"/>
    <mergeCell ref="J105:K105"/>
    <mergeCell ref="D104:E104"/>
    <mergeCell ref="J104:K104"/>
    <mergeCell ref="C99:M99"/>
    <mergeCell ref="C100:M100"/>
    <mergeCell ref="L104:N104"/>
    <mergeCell ref="D80:E80"/>
    <mergeCell ref="J80:K80"/>
    <mergeCell ref="D83:E83"/>
    <mergeCell ref="J83:K83"/>
    <mergeCell ref="Q13:Q14"/>
    <mergeCell ref="J13:L13"/>
    <mergeCell ref="M13:M14"/>
    <mergeCell ref="N13:N14"/>
    <mergeCell ref="B5:S5"/>
    <mergeCell ref="B6:S6"/>
    <mergeCell ref="B7:S7"/>
    <mergeCell ref="A8:D8"/>
    <mergeCell ref="B10:S10"/>
    <mergeCell ref="F87:O87"/>
    <mergeCell ref="F90:O90"/>
    <mergeCell ref="F29:O29"/>
    <mergeCell ref="F31:O31"/>
    <mergeCell ref="G13:G14"/>
    <mergeCell ref="O13:O14"/>
    <mergeCell ref="D13:D14"/>
    <mergeCell ref="F13:F14"/>
    <mergeCell ref="P13:P14"/>
    <mergeCell ref="F112:O112"/>
    <mergeCell ref="F115:O115"/>
    <mergeCell ref="F62:O62"/>
    <mergeCell ref="F65:O65"/>
    <mergeCell ref="L108:N108"/>
    <mergeCell ref="J108:K108"/>
    <mergeCell ref="C97:M97"/>
    <mergeCell ref="C98:M98"/>
    <mergeCell ref="D84:E84"/>
    <mergeCell ref="J84:K84"/>
  </mergeCells>
  <printOptions/>
  <pageMargins left="0.2" right="0.2" top="0.17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</cp:lastModifiedBy>
  <cp:lastPrinted>2009-02-15T07:44:50Z</cp:lastPrinted>
  <dcterms:created xsi:type="dcterms:W3CDTF">2008-05-08T09:16:24Z</dcterms:created>
  <dcterms:modified xsi:type="dcterms:W3CDTF">2009-02-17T03:02:36Z</dcterms:modified>
  <cp:category/>
  <cp:version/>
  <cp:contentType/>
  <cp:contentStatus/>
</cp:coreProperties>
</file>