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15" windowHeight="9210" activeTab="5"/>
  </bookViews>
  <sheets>
    <sheet name="Итог муж." sheetId="1" r:id="rId1"/>
    <sheet name="Итог ст.девушки." sheetId="2" r:id="rId2"/>
    <sheet name="Итог мл. юноши93-94" sheetId="3" r:id="rId3"/>
    <sheet name="Мл.Девушки 94 и мл." sheetId="4" r:id="rId4"/>
    <sheet name="Итог подр.мал.95-96" sheetId="5" r:id="rId5"/>
    <sheet name="Итог мал.1997г." sheetId="6" r:id="rId6"/>
    <sheet name="Итог девочки" sheetId="7" r:id="rId7"/>
  </sheets>
  <definedNames/>
  <calcPr fullCalcOnLoad="1"/>
</workbook>
</file>

<file path=xl/sharedStrings.xml><?xml version="1.0" encoding="utf-8"?>
<sst xmlns="http://schemas.openxmlformats.org/spreadsheetml/2006/main" count="910" uniqueCount="169">
  <si>
    <t>Фамилия, Имя</t>
  </si>
  <si>
    <t>Команда</t>
  </si>
  <si>
    <t>Г.р.</t>
  </si>
  <si>
    <t>Разряд</t>
  </si>
  <si>
    <t>Гл. судья</t>
  </si>
  <si>
    <t>Гл. секретарь</t>
  </si>
  <si>
    <t>Финал</t>
  </si>
  <si>
    <t>_________________</t>
  </si>
  <si>
    <t>Протокол результатов</t>
  </si>
  <si>
    <t>Квалифик.</t>
  </si>
  <si>
    <t>Место</t>
  </si>
  <si>
    <t>1ю</t>
  </si>
  <si>
    <t>2ю</t>
  </si>
  <si>
    <t>Б.Камень</t>
  </si>
  <si>
    <t>3ю</t>
  </si>
  <si>
    <t>Баллы</t>
  </si>
  <si>
    <t>Рег.№</t>
  </si>
  <si>
    <t>Трасса 1</t>
  </si>
  <si>
    <t>Трасса 2</t>
  </si>
  <si>
    <t xml:space="preserve">Зам. Главного судьи по виду: </t>
  </si>
  <si>
    <t>Климочкин Никита</t>
  </si>
  <si>
    <t>Опарин Иван</t>
  </si>
  <si>
    <t>Шмидт Кирилл</t>
  </si>
  <si>
    <t>баллы</t>
  </si>
  <si>
    <t>финал</t>
  </si>
  <si>
    <t>Гл.судья</t>
  </si>
  <si>
    <t>Комсомольск</t>
  </si>
  <si>
    <t>Хабаровск</t>
  </si>
  <si>
    <t>Владивосток</t>
  </si>
  <si>
    <t>б/р</t>
  </si>
  <si>
    <t>Секретарь</t>
  </si>
  <si>
    <t>Выпол.разряд</t>
  </si>
  <si>
    <t>Козлов Михаил</t>
  </si>
  <si>
    <t>место</t>
  </si>
  <si>
    <t>тр1</t>
  </si>
  <si>
    <t>тр2</t>
  </si>
  <si>
    <t>м</t>
  </si>
  <si>
    <t>б</t>
  </si>
  <si>
    <t>т1</t>
  </si>
  <si>
    <t>т2</t>
  </si>
  <si>
    <t>Арсеньев</t>
  </si>
  <si>
    <t>_______________</t>
  </si>
  <si>
    <t>Гл.секретарь</t>
  </si>
  <si>
    <t>Гайнеев В.А. (Всероссийская категория)</t>
  </si>
  <si>
    <t>Кубок Дальневостчного Федерального округа по спортивному скалолазанию 2009г.</t>
  </si>
  <si>
    <t>1 этап</t>
  </si>
  <si>
    <t>г.Владивосток</t>
  </si>
  <si>
    <t>14.02. 2009 г.</t>
  </si>
  <si>
    <t>Смирнов А.В.</t>
  </si>
  <si>
    <t>Время:</t>
  </si>
  <si>
    <t>2ю.</t>
  </si>
  <si>
    <t>3ю.</t>
  </si>
  <si>
    <t>Замараев Евгений</t>
  </si>
  <si>
    <t>Кадоркин Костя</t>
  </si>
  <si>
    <t>Лепахин Женя</t>
  </si>
  <si>
    <t>Мельников Алексей</t>
  </si>
  <si>
    <t>Поляков Федор</t>
  </si>
  <si>
    <t>Кубок Дальневосточного Федерального округа по спортивному скалолазанию 2009г.</t>
  </si>
  <si>
    <t>Время :</t>
  </si>
  <si>
    <t>14.02. 2009г.</t>
  </si>
  <si>
    <t>14.02. 2008 г.</t>
  </si>
  <si>
    <r>
      <t xml:space="preserve">Девочки подростки 1995г.р.и младше - 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>- квалификация</t>
    </r>
  </si>
  <si>
    <t>Пузырников Виталий</t>
  </si>
  <si>
    <t>Сухинин Сергей</t>
  </si>
  <si>
    <t>Гнипель Александр</t>
  </si>
  <si>
    <t xml:space="preserve">Кычаков Евгений </t>
  </si>
  <si>
    <t>Малик Владимир</t>
  </si>
  <si>
    <t>КМС</t>
  </si>
  <si>
    <t>Ожегов Антон</t>
  </si>
  <si>
    <t>Самсоненко Михаил</t>
  </si>
  <si>
    <t>Мищенко Денис</t>
  </si>
  <si>
    <t>Волгарев Павел</t>
  </si>
  <si>
    <t>Завьялов Владислав</t>
  </si>
  <si>
    <t>1ю.</t>
  </si>
  <si>
    <t>Модин Евгений</t>
  </si>
  <si>
    <t>Кечинов Василий</t>
  </si>
  <si>
    <t>Стороженко Андрей</t>
  </si>
  <si>
    <t>Баев Алексей</t>
  </si>
  <si>
    <t>Карасевич Сергей</t>
  </si>
  <si>
    <t>Тыртышников Дмитрий</t>
  </si>
  <si>
    <t>Махнач Александр</t>
  </si>
  <si>
    <t>Тыртышников Андрей</t>
  </si>
  <si>
    <t>Демидов Олег</t>
  </si>
  <si>
    <t>Бейрахович Евгения</t>
  </si>
  <si>
    <t>Находка</t>
  </si>
  <si>
    <t>Пятышина Анастасия</t>
  </si>
  <si>
    <t>Волкова Екатерина</t>
  </si>
  <si>
    <t>Гуненкова Анна</t>
  </si>
  <si>
    <t>Волгарева Евгения</t>
  </si>
  <si>
    <t>Шаповаленко Екатерина</t>
  </si>
  <si>
    <t>Лещенко Наталья</t>
  </si>
  <si>
    <t>Сидрик Анастасия</t>
  </si>
  <si>
    <t>Сергиевская Дарья</t>
  </si>
  <si>
    <t>Смыслова Мария</t>
  </si>
  <si>
    <t>Лопатина Евгения</t>
  </si>
  <si>
    <t>Аксютина Ксения</t>
  </si>
  <si>
    <t>Топтун Виктория</t>
  </si>
  <si>
    <t>б/р.</t>
  </si>
  <si>
    <t>Чайка Дарья</t>
  </si>
  <si>
    <t>Тыванюк Марина    </t>
  </si>
  <si>
    <t>Бастанжиева Юлия</t>
  </si>
  <si>
    <t>Шкрябина Ирина</t>
  </si>
  <si>
    <t>1 юн.</t>
  </si>
  <si>
    <t>Аргутина Вера</t>
  </si>
  <si>
    <t>Прохорова Вероника</t>
  </si>
  <si>
    <t>Жевтун Елизавета  </t>
  </si>
  <si>
    <t>Егорова Даша</t>
  </si>
  <si>
    <t>Егорова Полина</t>
  </si>
  <si>
    <t>Антоненко Владимир</t>
  </si>
  <si>
    <t>Норкин Родион</t>
  </si>
  <si>
    <t>Ленкин Влад</t>
  </si>
  <si>
    <t>Панков Максим</t>
  </si>
  <si>
    <t>Шилов Саша</t>
  </si>
  <si>
    <t>Лещенко Евгений</t>
  </si>
  <si>
    <t>Журов Виктор</t>
  </si>
  <si>
    <t>Адзянов Сергей    </t>
  </si>
  <si>
    <t>Грюнберг Кирилл</t>
  </si>
  <si>
    <t>Голенко Павел</t>
  </si>
  <si>
    <t>Гуц Максим</t>
  </si>
  <si>
    <t>Симкин Степан</t>
  </si>
  <si>
    <t>Волынец Аркадий</t>
  </si>
  <si>
    <t>Фролов Юрий</t>
  </si>
  <si>
    <t>Ченцов Илья</t>
  </si>
  <si>
    <t>Коропов Саша</t>
  </si>
  <si>
    <t>б\р</t>
  </si>
  <si>
    <t>Марков Роман</t>
  </si>
  <si>
    <t>3 юн.</t>
  </si>
  <si>
    <t>Простяков Александр</t>
  </si>
  <si>
    <t>Шадрин Сергей</t>
  </si>
  <si>
    <t>Гончаров Герман</t>
  </si>
  <si>
    <t>Норкин Сергей</t>
  </si>
  <si>
    <t>Симонов Александр</t>
  </si>
  <si>
    <t>Васильев Гордей</t>
  </si>
  <si>
    <t>ТОР</t>
  </si>
  <si>
    <t>6,1+</t>
  </si>
  <si>
    <t>4+</t>
  </si>
  <si>
    <t>8-</t>
  </si>
  <si>
    <t>5-</t>
  </si>
  <si>
    <t>15-</t>
  </si>
  <si>
    <t>13+</t>
  </si>
  <si>
    <t>12+</t>
  </si>
  <si>
    <t>5+</t>
  </si>
  <si>
    <t>9+</t>
  </si>
  <si>
    <t>6-</t>
  </si>
  <si>
    <t>13,2-</t>
  </si>
  <si>
    <t>13,2+</t>
  </si>
  <si>
    <t>17-</t>
  </si>
  <si>
    <t>6+</t>
  </si>
  <si>
    <t>2,5+</t>
  </si>
  <si>
    <r>
      <t xml:space="preserve">Мужчины - 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 xml:space="preserve"> -финал</t>
    </r>
  </si>
  <si>
    <r>
      <t xml:space="preserve">Ст.девушки - </t>
    </r>
    <r>
      <rPr>
        <b/>
        <sz val="14"/>
        <rFont val="Times New Roman"/>
        <family val="1"/>
      </rPr>
      <t>трудность-</t>
    </r>
    <r>
      <rPr>
        <sz val="14"/>
        <rFont val="Times New Roman"/>
        <family val="1"/>
      </rPr>
      <t xml:space="preserve"> финал</t>
    </r>
  </si>
  <si>
    <r>
      <t xml:space="preserve">Мл.юноши 1993-1994 г.р. - 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>-финал</t>
    </r>
  </si>
  <si>
    <r>
      <t xml:space="preserve">Мл.девушки 1994г.р.и младше - 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>-финал</t>
    </r>
  </si>
  <si>
    <r>
      <t>Мальчики подростки 1995-1996г.р.-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>- финал</t>
    </r>
  </si>
  <si>
    <r>
      <t xml:space="preserve">Мальчики 1997г.р.и младше - </t>
    </r>
    <r>
      <rPr>
        <b/>
        <sz val="14"/>
        <rFont val="Times New Roman"/>
        <family val="1"/>
      </rPr>
      <t>трудность</t>
    </r>
    <r>
      <rPr>
        <sz val="14"/>
        <rFont val="Times New Roman"/>
        <family val="1"/>
      </rPr>
      <t>-финал</t>
    </r>
  </si>
  <si>
    <t xml:space="preserve">Итоговый протокол </t>
  </si>
  <si>
    <t>3-</t>
  </si>
  <si>
    <t>2+</t>
  </si>
  <si>
    <t>7-</t>
  </si>
  <si>
    <t>11-</t>
  </si>
  <si>
    <t>6,1-</t>
  </si>
  <si>
    <t>8,6+</t>
  </si>
  <si>
    <t>6,8-</t>
  </si>
  <si>
    <t>17+</t>
  </si>
  <si>
    <t>16+</t>
  </si>
  <si>
    <t>9,2-</t>
  </si>
  <si>
    <t>26-</t>
  </si>
  <si>
    <t>10+</t>
  </si>
  <si>
    <t>12,2-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</si>
</sst>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[$-FC19]d\ mmmm\ yyyy\ &quot;г.&quot;"/>
    <numFmt numFmtId="170" formatCode="[$-F400]h:mm:ss\ AM/PM"/>
  </numFmts>
  <fonts count="25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2"/>
      <color indexed="8"/>
      <name val="Calibri"/>
      <family val="0"/>
    </font>
    <font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0"/>
    </font>
    <font>
      <sz val="12"/>
      <name val="Aryal Cyr"/>
      <family val="0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18" applyFont="1" applyBorder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1" fillId="0" borderId="0" xfId="18" applyAlignment="1">
      <alignment horizontal="center"/>
      <protection/>
    </xf>
    <xf numFmtId="0" fontId="4" fillId="0" borderId="0" xfId="18" applyFont="1" applyAlignment="1">
      <alignment/>
      <protection/>
    </xf>
    <xf numFmtId="0" fontId="4" fillId="0" borderId="0" xfId="18" applyFont="1" applyBorder="1" applyAlignment="1">
      <alignment horizontal="center"/>
      <protection/>
    </xf>
    <xf numFmtId="0" fontId="2" fillId="0" borderId="0" xfId="18" applyFont="1" applyBorder="1" applyAlignment="1">
      <alignment horizontal="center" vertical="top"/>
      <protection/>
    </xf>
    <xf numFmtId="0" fontId="3" fillId="0" borderId="0" xfId="18" applyFont="1" applyAlignment="1">
      <alignment/>
      <protection/>
    </xf>
    <xf numFmtId="0" fontId="4" fillId="0" borderId="0" xfId="18" applyFont="1" applyBorder="1" applyAlignment="1">
      <alignment/>
      <protection/>
    </xf>
    <xf numFmtId="0" fontId="1" fillId="0" borderId="0" xfId="18" applyAlignment="1">
      <alignment/>
      <protection/>
    </xf>
    <xf numFmtId="0" fontId="5" fillId="0" borderId="1" xfId="18" applyFont="1" applyBorder="1" applyAlignment="1">
      <alignment vertical="top"/>
      <protection/>
    </xf>
    <xf numFmtId="0" fontId="5" fillId="0" borderId="1" xfId="18" applyFont="1" applyBorder="1" applyAlignment="1">
      <alignment horizontal="center" vertical="top"/>
      <protection/>
    </xf>
    <xf numFmtId="0" fontId="5" fillId="0" borderId="0" xfId="18" applyFont="1" applyBorder="1" applyAlignment="1">
      <alignment vertical="top"/>
      <protection/>
    </xf>
    <xf numFmtId="0" fontId="5" fillId="0" borderId="0" xfId="18" applyFont="1" applyBorder="1" applyAlignment="1">
      <alignment horizontal="center" vertical="top"/>
      <protection/>
    </xf>
    <xf numFmtId="0" fontId="5" fillId="0" borderId="0" xfId="18" applyFont="1" applyBorder="1" applyAlignment="1">
      <alignment horizontal="center"/>
      <protection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2" xfId="18" applyFont="1" applyBorder="1" applyAlignment="1">
      <alignment horizontal="center" vertical="top"/>
      <protection/>
    </xf>
    <xf numFmtId="0" fontId="0" fillId="0" borderId="3" xfId="0" applyFont="1" applyBorder="1" applyAlignment="1">
      <alignment horizontal="center"/>
    </xf>
    <xf numFmtId="0" fontId="2" fillId="0" borderId="0" xfId="18" applyFont="1" applyBorder="1" applyAlignment="1">
      <alignment vertical="top"/>
      <protection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18" applyFont="1" applyBorder="1" applyAlignment="1">
      <alignment/>
      <protection/>
    </xf>
    <xf numFmtId="0" fontId="5" fillId="0" borderId="0" xfId="18" applyFont="1" applyBorder="1" applyAlignment="1">
      <alignment horizontal="left" vertical="top"/>
      <protection/>
    </xf>
    <xf numFmtId="0" fontId="5" fillId="0" borderId="2" xfId="18" applyFont="1" applyBorder="1" applyAlignment="1">
      <alignment vertical="top"/>
      <protection/>
    </xf>
    <xf numFmtId="0" fontId="5" fillId="0" borderId="4" xfId="18" applyFont="1" applyBorder="1" applyAlignment="1">
      <alignment horizontal="center" vertical="top"/>
      <protection/>
    </xf>
    <xf numFmtId="49" fontId="14" fillId="0" borderId="4" xfId="18" applyNumberFormat="1" applyFont="1" applyBorder="1" applyAlignment="1">
      <alignment horizontal="center" vertical="center"/>
      <protection/>
    </xf>
    <xf numFmtId="49" fontId="14" fillId="0" borderId="5" xfId="18" applyNumberFormat="1" applyFont="1" applyBorder="1" applyAlignment="1">
      <alignment horizontal="center" vertical="center"/>
      <protection/>
    </xf>
    <xf numFmtId="0" fontId="13" fillId="0" borderId="4" xfId="18" applyFont="1" applyBorder="1" applyAlignment="1">
      <alignment horizontal="center" vertical="center"/>
      <protection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3" fillId="0" borderId="6" xfId="18" applyFont="1" applyBorder="1" applyAlignment="1">
      <alignment vertical="center"/>
      <protection/>
    </xf>
    <xf numFmtId="0" fontId="13" fillId="0" borderId="7" xfId="18" applyFont="1" applyBorder="1" applyAlignment="1">
      <alignment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ont="1" applyFill="1" applyBorder="1" applyAlignment="1">
      <alignment/>
    </xf>
    <xf numFmtId="0" fontId="13" fillId="0" borderId="11" xfId="18" applyFont="1" applyBorder="1" applyAlignment="1">
      <alignment horizontal="center" vertical="center"/>
      <protection/>
    </xf>
    <xf numFmtId="49" fontId="14" fillId="0" borderId="12" xfId="18" applyNumberFormat="1" applyFont="1" applyBorder="1" applyAlignment="1">
      <alignment horizontal="center" vertical="center"/>
      <protection/>
    </xf>
    <xf numFmtId="0" fontId="5" fillId="0" borderId="2" xfId="18" applyFont="1" applyBorder="1" applyAlignment="1">
      <alignment horizontal="right" vertical="top"/>
      <protection/>
    </xf>
    <xf numFmtId="0" fontId="0" fillId="0" borderId="1" xfId="0" applyFill="1" applyBorder="1" applyAlignment="1">
      <alignment horizontal="right"/>
    </xf>
    <xf numFmtId="0" fontId="5" fillId="0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15" fillId="0" borderId="2" xfId="0" applyFont="1" applyBorder="1" applyAlignment="1">
      <alignment vertical="center" textRotation="90"/>
    </xf>
    <xf numFmtId="0" fontId="0" fillId="0" borderId="4" xfId="0" applyBorder="1" applyAlignment="1">
      <alignment horizontal="center"/>
    </xf>
    <xf numFmtId="49" fontId="14" fillId="0" borderId="13" xfId="18" applyNumberFormat="1" applyFont="1" applyBorder="1" applyAlignment="1">
      <alignment horizontal="center" vertical="center"/>
      <protection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3" xfId="18" applyFont="1" applyBorder="1" applyAlignment="1">
      <alignment vertical="top"/>
      <protection/>
    </xf>
    <xf numFmtId="0" fontId="5" fillId="0" borderId="14" xfId="18" applyFont="1" applyBorder="1" applyAlignment="1">
      <alignment vertical="top"/>
      <protection/>
    </xf>
    <xf numFmtId="0" fontId="0" fillId="0" borderId="0" xfId="0" applyBorder="1" applyAlignment="1">
      <alignment/>
    </xf>
    <xf numFmtId="0" fontId="14" fillId="0" borderId="0" xfId="18" applyFont="1" applyAlignment="1">
      <alignment/>
      <protection/>
    </xf>
    <xf numFmtId="0" fontId="10" fillId="0" borderId="0" xfId="0" applyFont="1" applyAlignment="1">
      <alignment/>
    </xf>
    <xf numFmtId="0" fontId="14" fillId="0" borderId="0" xfId="18" applyFont="1" applyBorder="1" applyAlignment="1">
      <alignment/>
      <protection/>
    </xf>
    <xf numFmtId="0" fontId="14" fillId="0" borderId="15" xfId="18" applyFont="1" applyBorder="1" applyAlignment="1">
      <alignment horizontal="center" vertical="top"/>
      <protection/>
    </xf>
    <xf numFmtId="0" fontId="14" fillId="0" borderId="1" xfId="18" applyFont="1" applyBorder="1" applyAlignment="1">
      <alignment horizontal="center" vertical="top"/>
      <protection/>
    </xf>
    <xf numFmtId="0" fontId="14" fillId="0" borderId="0" xfId="18" applyFont="1" applyFill="1" applyBorder="1" applyAlignment="1">
      <alignment vertical="top"/>
      <protection/>
    </xf>
    <xf numFmtId="0" fontId="17" fillId="0" borderId="0" xfId="18" applyFont="1" applyAlignment="1">
      <alignment/>
      <protection/>
    </xf>
    <xf numFmtId="0" fontId="14" fillId="0" borderId="16" xfId="18" applyFont="1" applyBorder="1" applyAlignment="1">
      <alignment horizontal="center" vertical="top"/>
      <protection/>
    </xf>
    <xf numFmtId="0" fontId="4" fillId="0" borderId="0" xfId="18" applyFont="1" applyFill="1" applyBorder="1" applyAlignment="1">
      <alignment horizontal="center"/>
      <protection/>
    </xf>
    <xf numFmtId="0" fontId="10" fillId="0" borderId="1" xfId="0" applyNumberFormat="1" applyFont="1" applyBorder="1" applyAlignment="1">
      <alignment horizontal="center"/>
    </xf>
    <xf numFmtId="0" fontId="5" fillId="0" borderId="13" xfId="18" applyFont="1" applyBorder="1" applyAlignment="1">
      <alignment horizontal="center" vertical="top"/>
      <protection/>
    </xf>
    <xf numFmtId="0" fontId="0" fillId="0" borderId="1" xfId="0" applyFont="1" applyFill="1" applyBorder="1" applyAlignment="1">
      <alignment horizontal="left" vertical="top" wrapText="1"/>
    </xf>
    <xf numFmtId="0" fontId="17" fillId="0" borderId="0" xfId="18" applyFont="1" applyAlignment="1">
      <alignment/>
      <protection/>
    </xf>
    <xf numFmtId="0" fontId="19" fillId="0" borderId="16" xfId="19" applyFont="1" applyBorder="1" applyAlignment="1">
      <alignment horizontal="center"/>
      <protection/>
    </xf>
    <xf numFmtId="0" fontId="20" fillId="0" borderId="1" xfId="0" applyFont="1" applyFill="1" applyBorder="1" applyAlignment="1">
      <alignment horizontal="right"/>
    </xf>
    <xf numFmtId="0" fontId="20" fillId="0" borderId="1" xfId="0" applyFont="1" applyFill="1" applyBorder="1" applyAlignment="1">
      <alignment/>
    </xf>
    <xf numFmtId="0" fontId="20" fillId="0" borderId="1" xfId="0" applyFont="1" applyFill="1" applyBorder="1" applyAlignment="1">
      <alignment horizontal="center"/>
    </xf>
    <xf numFmtId="0" fontId="19" fillId="0" borderId="15" xfId="19" applyFont="1" applyBorder="1" applyAlignment="1">
      <alignment horizontal="center"/>
      <protection/>
    </xf>
    <xf numFmtId="0" fontId="20" fillId="0" borderId="1" xfId="0" applyFont="1" applyFill="1" applyBorder="1" applyAlignment="1">
      <alignment horizontal="left"/>
    </xf>
    <xf numFmtId="0" fontId="19" fillId="0" borderId="17" xfId="19" applyFont="1" applyBorder="1" applyAlignment="1">
      <alignment horizontal="center"/>
      <protection/>
    </xf>
    <xf numFmtId="0" fontId="20" fillId="0" borderId="4" xfId="0" applyFont="1" applyFill="1" applyBorder="1" applyAlignment="1">
      <alignment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0" fontId="19" fillId="0" borderId="16" xfId="19" applyFont="1" applyBorder="1" applyAlignment="1">
      <alignment horizontal="center"/>
      <protection/>
    </xf>
    <xf numFmtId="0" fontId="20" fillId="0" borderId="1" xfId="0" applyFont="1" applyBorder="1" applyAlignment="1">
      <alignment horizontal="center"/>
    </xf>
    <xf numFmtId="0" fontId="19" fillId="0" borderId="15" xfId="19" applyFont="1" applyBorder="1" applyAlignment="1">
      <alignment horizontal="center"/>
      <protection/>
    </xf>
    <xf numFmtId="0" fontId="20" fillId="0" borderId="3" xfId="0" applyFont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0" borderId="2" xfId="19" applyFont="1" applyBorder="1" applyAlignment="1">
      <alignment horizontal="center"/>
      <protection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9" fillId="0" borderId="3" xfId="19" applyFont="1" applyBorder="1" applyAlignment="1">
      <alignment horizontal="center"/>
      <protection/>
    </xf>
    <xf numFmtId="0" fontId="20" fillId="0" borderId="2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4" xfId="19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18" xfId="18" applyFont="1" applyBorder="1" applyAlignment="1">
      <alignment vertical="top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22" fillId="0" borderId="0" xfId="18" applyFont="1" applyAlignment="1">
      <alignment horizontal="left"/>
      <protection/>
    </xf>
    <xf numFmtId="22" fontId="10" fillId="0" borderId="0" xfId="0" applyNumberFormat="1" applyFont="1" applyAlignment="1">
      <alignment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2" xfId="0" applyFont="1" applyBorder="1" applyAlignment="1">
      <alignment/>
    </xf>
    <xf numFmtId="1" fontId="20" fillId="0" borderId="14" xfId="0" applyNumberFormat="1" applyFont="1" applyFill="1" applyBorder="1" applyAlignment="1">
      <alignment horizontal="center"/>
    </xf>
    <xf numFmtId="20" fontId="15" fillId="0" borderId="0" xfId="0" applyNumberFormat="1" applyFont="1" applyAlignment="1">
      <alignment/>
    </xf>
    <xf numFmtId="0" fontId="15" fillId="2" borderId="19" xfId="0" applyNumberFormat="1" applyFont="1" applyFill="1" applyBorder="1" applyAlignment="1">
      <alignment horizontal="center"/>
    </xf>
    <xf numFmtId="0" fontId="4" fillId="0" borderId="1" xfId="18" applyFont="1" applyBorder="1" applyAlignment="1">
      <alignment horizontal="center"/>
      <protection/>
    </xf>
    <xf numFmtId="0" fontId="15" fillId="0" borderId="0" xfId="0" applyNumberFormat="1" applyFont="1" applyAlignment="1">
      <alignment horizontal="center"/>
    </xf>
    <xf numFmtId="0" fontId="20" fillId="0" borderId="13" xfId="0" applyFont="1" applyFill="1" applyBorder="1" applyAlignment="1">
      <alignment/>
    </xf>
    <xf numFmtId="0" fontId="15" fillId="0" borderId="1" xfId="0" applyNumberFormat="1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right"/>
    </xf>
    <xf numFmtId="0" fontId="22" fillId="0" borderId="0" xfId="18" applyFont="1" applyAlignment="1">
      <alignment/>
      <protection/>
    </xf>
    <xf numFmtId="20" fontId="22" fillId="0" borderId="0" xfId="18" applyNumberFormat="1" applyFont="1" applyAlignment="1">
      <alignment/>
      <protection/>
    </xf>
    <xf numFmtId="0" fontId="15" fillId="0" borderId="0" xfId="18" applyFont="1" applyAlignment="1">
      <alignment/>
      <protection/>
    </xf>
    <xf numFmtId="0" fontId="15" fillId="0" borderId="0" xfId="18" applyFont="1" applyBorder="1" applyAlignment="1">
      <alignment/>
      <protection/>
    </xf>
    <xf numFmtId="0" fontId="22" fillId="0" borderId="0" xfId="18" applyFont="1" applyAlignment="1">
      <alignment/>
      <protection/>
    </xf>
    <xf numFmtId="0" fontId="22" fillId="0" borderId="0" xfId="18" applyFont="1" applyAlignment="1">
      <alignment horizontal="center"/>
      <protection/>
    </xf>
    <xf numFmtId="0" fontId="4" fillId="0" borderId="1" xfId="18" applyFont="1" applyBorder="1" applyAlignment="1">
      <alignment/>
      <protection/>
    </xf>
    <xf numFmtId="0" fontId="15" fillId="0" borderId="16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20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8" fontId="20" fillId="0" borderId="1" xfId="0" applyNumberFormat="1" applyFont="1" applyFill="1" applyBorder="1" applyAlignment="1">
      <alignment horizontal="center"/>
    </xf>
    <xf numFmtId="0" fontId="5" fillId="0" borderId="2" xfId="18" applyFont="1" applyFill="1" applyBorder="1" applyAlignment="1">
      <alignment horizontal="center" vertical="top"/>
      <protection/>
    </xf>
    <xf numFmtId="0" fontId="5" fillId="0" borderId="1" xfId="18" applyFont="1" applyFill="1" applyBorder="1" applyAlignment="1">
      <alignment horizontal="center" vertical="top"/>
      <protection/>
    </xf>
    <xf numFmtId="0" fontId="19" fillId="0" borderId="2" xfId="19" applyFont="1" applyBorder="1" applyAlignment="1">
      <alignment horizontal="center"/>
      <protection/>
    </xf>
    <xf numFmtId="0" fontId="19" fillId="0" borderId="1" xfId="19" applyFont="1" applyBorder="1" applyAlignment="1">
      <alignment horizontal="center"/>
      <protection/>
    </xf>
    <xf numFmtId="0" fontId="24" fillId="0" borderId="1" xfId="19" applyFont="1" applyBorder="1">
      <alignment/>
      <protection/>
    </xf>
    <xf numFmtId="0" fontId="20" fillId="0" borderId="3" xfId="0" applyFont="1" applyFill="1" applyBorder="1" applyAlignment="1">
      <alignment horizontal="center"/>
    </xf>
    <xf numFmtId="0" fontId="14" fillId="0" borderId="16" xfId="18" applyFont="1" applyFill="1" applyBorder="1" applyAlignment="1">
      <alignment horizontal="center" vertical="top"/>
      <protection/>
    </xf>
    <xf numFmtId="0" fontId="20" fillId="0" borderId="14" xfId="0" applyFont="1" applyFill="1" applyBorder="1" applyAlignment="1">
      <alignment horizontal="center"/>
    </xf>
    <xf numFmtId="0" fontId="14" fillId="0" borderId="15" xfId="18" applyFont="1" applyFill="1" applyBorder="1" applyAlignment="1">
      <alignment horizontal="center" vertical="top"/>
      <protection/>
    </xf>
    <xf numFmtId="0" fontId="20" fillId="0" borderId="2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5" fillId="0" borderId="4" xfId="18" applyFont="1" applyFill="1" applyBorder="1" applyAlignment="1">
      <alignment vertical="top"/>
      <protection/>
    </xf>
    <xf numFmtId="0" fontId="14" fillId="0" borderId="1" xfId="18" applyFont="1" applyFill="1" applyBorder="1" applyAlignment="1">
      <alignment horizontal="center" vertical="top"/>
      <protection/>
    </xf>
    <xf numFmtId="0" fontId="5" fillId="0" borderId="2" xfId="18" applyFont="1" applyFill="1" applyBorder="1" applyAlignment="1">
      <alignment vertical="top"/>
      <protection/>
    </xf>
    <xf numFmtId="0" fontId="5" fillId="0" borderId="1" xfId="18" applyFont="1" applyFill="1" applyBorder="1" applyAlignment="1">
      <alignment vertical="top"/>
      <protection/>
    </xf>
    <xf numFmtId="0" fontId="4" fillId="0" borderId="1" xfId="18" applyFont="1" applyFill="1" applyBorder="1" applyAlignment="1">
      <alignment horizontal="center"/>
      <protection/>
    </xf>
    <xf numFmtId="0" fontId="4" fillId="0" borderId="1" xfId="18" applyFont="1" applyFill="1" applyBorder="1">
      <alignment/>
      <protection/>
    </xf>
    <xf numFmtId="0" fontId="4" fillId="0" borderId="14" xfId="18" applyFont="1" applyFill="1" applyBorder="1" applyAlignment="1">
      <alignment horizontal="center"/>
      <protection/>
    </xf>
    <xf numFmtId="0" fontId="5" fillId="0" borderId="1" xfId="18" applyFont="1" applyFill="1" applyBorder="1" applyAlignment="1">
      <alignment horizontal="left" vertical="top"/>
      <protection/>
    </xf>
    <xf numFmtId="0" fontId="5" fillId="0" borderId="14" xfId="18" applyFont="1" applyFill="1" applyBorder="1" applyAlignment="1">
      <alignment horizontal="center" vertical="top"/>
      <protection/>
    </xf>
    <xf numFmtId="2" fontId="20" fillId="0" borderId="1" xfId="0" applyNumberFormat="1" applyFont="1" applyFill="1" applyBorder="1" applyAlignment="1">
      <alignment/>
    </xf>
    <xf numFmtId="0" fontId="14" fillId="0" borderId="8" xfId="18" applyFont="1" applyBorder="1" applyAlignment="1">
      <alignment horizontal="center" vertical="center"/>
      <protection/>
    </xf>
    <xf numFmtId="0" fontId="14" fillId="0" borderId="4" xfId="18" applyFont="1" applyBorder="1" applyAlignment="1">
      <alignment horizontal="center" vertical="center"/>
      <protection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/>
    </xf>
    <xf numFmtId="0" fontId="20" fillId="2" borderId="1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/>
    </xf>
    <xf numFmtId="1" fontId="20" fillId="0" borderId="3" xfId="0" applyNumberFormat="1" applyFont="1" applyFill="1" applyBorder="1" applyAlignment="1">
      <alignment horizontal="center"/>
    </xf>
    <xf numFmtId="1" fontId="20" fillId="0" borderId="17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 applyAlignment="1">
      <alignment horizontal="center" vertical="top" wrapText="1"/>
    </xf>
    <xf numFmtId="0" fontId="19" fillId="0" borderId="22" xfId="19" applyFont="1" applyBorder="1" applyAlignment="1">
      <alignment horizontal="center"/>
      <protection/>
    </xf>
    <xf numFmtId="0" fontId="20" fillId="0" borderId="4" xfId="0" applyFont="1" applyFill="1" applyBorder="1" applyAlignment="1">
      <alignment vertical="top" wrapText="1"/>
    </xf>
    <xf numFmtId="0" fontId="20" fillId="0" borderId="4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/>
    </xf>
    <xf numFmtId="0" fontId="20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center"/>
    </xf>
    <xf numFmtId="0" fontId="15" fillId="0" borderId="2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0" fontId="19" fillId="0" borderId="20" xfId="19" applyFont="1" applyBorder="1" applyAlignment="1">
      <alignment horizontal="center"/>
      <protection/>
    </xf>
    <xf numFmtId="0" fontId="0" fillId="0" borderId="4" xfId="0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24" xfId="18" applyFont="1" applyBorder="1" applyAlignment="1">
      <alignment horizontal="center" vertical="top"/>
      <protection/>
    </xf>
    <xf numFmtId="0" fontId="0" fillId="0" borderId="25" xfId="0" applyBorder="1" applyAlignment="1">
      <alignment/>
    </xf>
    <xf numFmtId="0" fontId="1" fillId="0" borderId="23" xfId="18" applyBorder="1" applyAlignment="1">
      <alignment/>
      <protection/>
    </xf>
    <xf numFmtId="0" fontId="15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7" fillId="0" borderId="1" xfId="18" applyFont="1" applyBorder="1" applyAlignment="1">
      <alignment horizontal="center"/>
      <protection/>
    </xf>
    <xf numFmtId="0" fontId="20" fillId="0" borderId="14" xfId="0" applyFont="1" applyBorder="1" applyAlignment="1">
      <alignment horizontal="center"/>
    </xf>
    <xf numFmtId="0" fontId="13" fillId="0" borderId="1" xfId="18" applyFont="1" applyBorder="1" applyAlignment="1">
      <alignment horizontal="center" vertical="center"/>
      <protection/>
    </xf>
    <xf numFmtId="0" fontId="13" fillId="0" borderId="15" xfId="18" applyFont="1" applyBorder="1" applyAlignment="1">
      <alignment horizontal="center" vertical="center"/>
      <protection/>
    </xf>
    <xf numFmtId="0" fontId="15" fillId="0" borderId="15" xfId="0" applyNumberFormat="1" applyFont="1" applyBorder="1" applyAlignment="1">
      <alignment horizontal="center"/>
    </xf>
    <xf numFmtId="0" fontId="15" fillId="2" borderId="26" xfId="0" applyNumberFormat="1" applyFont="1" applyFill="1" applyBorder="1" applyAlignment="1">
      <alignment horizontal="center"/>
    </xf>
    <xf numFmtId="0" fontId="13" fillId="0" borderId="27" xfId="18" applyFont="1" applyBorder="1" applyAlignment="1">
      <alignment horizontal="center" vertical="center"/>
      <protection/>
    </xf>
    <xf numFmtId="0" fontId="15" fillId="0" borderId="3" xfId="0" applyFont="1" applyFill="1" applyBorder="1" applyAlignment="1">
      <alignment horizontal="center"/>
    </xf>
    <xf numFmtId="0" fontId="2" fillId="0" borderId="0" xfId="18" applyFont="1" applyBorder="1" applyAlignment="1">
      <alignment horizontal="center" vertical="top"/>
      <protection/>
    </xf>
    <xf numFmtId="0" fontId="14" fillId="0" borderId="8" xfId="18" applyFont="1" applyBorder="1" applyAlignment="1">
      <alignment horizontal="center" vertical="center"/>
      <protection/>
    </xf>
    <xf numFmtId="0" fontId="14" fillId="0" borderId="4" xfId="18" applyFont="1" applyBorder="1" applyAlignment="1">
      <alignment horizontal="center" vertical="center"/>
      <protection/>
    </xf>
    <xf numFmtId="49" fontId="14" fillId="0" borderId="8" xfId="18" applyNumberFormat="1" applyFont="1" applyBorder="1" applyAlignment="1">
      <alignment horizontal="center" vertical="center"/>
      <protection/>
    </xf>
    <xf numFmtId="0" fontId="21" fillId="0" borderId="0" xfId="18" applyFont="1" applyBorder="1" applyAlignment="1">
      <alignment horizontal="center" vertical="top"/>
      <protection/>
    </xf>
    <xf numFmtId="0" fontId="12" fillId="0" borderId="0" xfId="18" applyFont="1" applyBorder="1" applyAlignment="1">
      <alignment horizontal="center" vertical="top"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right" vertical="top"/>
      <protection/>
    </xf>
    <xf numFmtId="0" fontId="13" fillId="0" borderId="28" xfId="18" applyFont="1" applyBorder="1" applyAlignment="1">
      <alignment horizontal="center" vertical="center"/>
      <protection/>
    </xf>
    <xf numFmtId="0" fontId="13" fillId="0" borderId="29" xfId="18" applyFont="1" applyBorder="1" applyAlignment="1">
      <alignment horizontal="center" vertical="center"/>
      <protection/>
    </xf>
    <xf numFmtId="49" fontId="14" fillId="0" borderId="4" xfId="18" applyNumberFormat="1" applyFont="1" applyBorder="1" applyAlignment="1">
      <alignment horizontal="center" vertical="center"/>
      <protection/>
    </xf>
    <xf numFmtId="49" fontId="14" fillId="0" borderId="30" xfId="18" applyNumberFormat="1" applyFont="1" applyBorder="1" applyAlignment="1">
      <alignment horizontal="center" vertical="center"/>
      <protection/>
    </xf>
    <xf numFmtId="0" fontId="14" fillId="0" borderId="18" xfId="18" applyFont="1" applyBorder="1" applyAlignment="1">
      <alignment horizontal="left" vertical="top"/>
      <protection/>
    </xf>
    <xf numFmtId="0" fontId="15" fillId="0" borderId="28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3" fillId="0" borderId="32" xfId="18" applyFont="1" applyBorder="1" applyAlignment="1">
      <alignment horizontal="center" vertical="center"/>
      <protection/>
    </xf>
    <xf numFmtId="0" fontId="13" fillId="0" borderId="33" xfId="18" applyFont="1" applyBorder="1" applyAlignment="1">
      <alignment horizontal="center" vertical="center"/>
      <protection/>
    </xf>
    <xf numFmtId="0" fontId="13" fillId="0" borderId="34" xfId="18" applyFont="1" applyBorder="1" applyAlignment="1">
      <alignment horizontal="center" vertical="center"/>
      <protection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3" fillId="0" borderId="7" xfId="18" applyFont="1" applyBorder="1" applyAlignment="1">
      <alignment horizontal="center" vertical="center"/>
      <protection/>
    </xf>
    <xf numFmtId="0" fontId="13" fillId="0" borderId="24" xfId="18" applyFont="1" applyBorder="1" applyAlignment="1">
      <alignment horizontal="center" vertical="center"/>
      <protection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3" fillId="0" borderId="37" xfId="18" applyFont="1" applyBorder="1" applyAlignment="1">
      <alignment horizontal="center" vertical="center" wrapText="1"/>
      <protection/>
    </xf>
    <xf numFmtId="0" fontId="13" fillId="0" borderId="38" xfId="18" applyFont="1" applyBorder="1" applyAlignment="1">
      <alignment horizontal="center" vertical="center" wrapText="1"/>
      <protection/>
    </xf>
    <xf numFmtId="0" fontId="10" fillId="0" borderId="28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29" xfId="0" applyFont="1" applyBorder="1" applyAlignment="1">
      <alignment horizontal="center" vertical="center" textRotation="90"/>
    </xf>
    <xf numFmtId="0" fontId="13" fillId="0" borderId="30" xfId="18" applyFont="1" applyBorder="1" applyAlignment="1">
      <alignment horizontal="center" vertical="center"/>
      <protection/>
    </xf>
    <xf numFmtId="0" fontId="13" fillId="0" borderId="6" xfId="18" applyFont="1" applyBorder="1" applyAlignment="1">
      <alignment horizontal="center" vertical="center"/>
      <protection/>
    </xf>
    <xf numFmtId="0" fontId="13" fillId="0" borderId="39" xfId="18" applyFont="1" applyBorder="1" applyAlignment="1">
      <alignment horizontal="center" vertical="center"/>
      <protection/>
    </xf>
    <xf numFmtId="0" fontId="13" fillId="0" borderId="5" xfId="18" applyFont="1" applyBorder="1" applyAlignment="1">
      <alignment horizontal="center" vertical="center"/>
      <protection/>
    </xf>
    <xf numFmtId="0" fontId="13" fillId="0" borderId="23" xfId="18" applyFont="1" applyBorder="1" applyAlignment="1">
      <alignment horizontal="center" vertical="center"/>
      <protection/>
    </xf>
    <xf numFmtId="0" fontId="13" fillId="0" borderId="40" xfId="18" applyFont="1" applyBorder="1" applyAlignment="1">
      <alignment horizontal="center" vertical="center"/>
      <protection/>
    </xf>
    <xf numFmtId="0" fontId="13" fillId="0" borderId="41" xfId="18" applyFont="1" applyBorder="1" applyAlignment="1">
      <alignment horizontal="center" vertical="center"/>
      <protection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18" applyFont="1" applyBorder="1" applyAlignment="1">
      <alignment horizontal="center"/>
      <protection/>
    </xf>
    <xf numFmtId="0" fontId="13" fillId="0" borderId="42" xfId="18" applyFont="1" applyBorder="1" applyAlignment="1">
      <alignment horizontal="center" vertical="center"/>
      <protection/>
    </xf>
    <xf numFmtId="0" fontId="13" fillId="0" borderId="43" xfId="18" applyFont="1" applyBorder="1" applyAlignment="1">
      <alignment horizontal="center" vertical="center"/>
      <protection/>
    </xf>
    <xf numFmtId="0" fontId="13" fillId="0" borderId="40" xfId="18" applyFont="1" applyBorder="1" applyAlignment="1">
      <alignment horizontal="center" vertical="center" wrapText="1"/>
      <protection/>
    </xf>
    <xf numFmtId="0" fontId="13" fillId="0" borderId="44" xfId="18" applyFont="1" applyBorder="1" applyAlignment="1">
      <alignment horizontal="center" vertical="center" wrapText="1"/>
      <protection/>
    </xf>
    <xf numFmtId="0" fontId="13" fillId="0" borderId="17" xfId="18" applyFont="1" applyBorder="1" applyAlignment="1">
      <alignment horizontal="center" vertical="center"/>
      <protection/>
    </xf>
    <xf numFmtId="0" fontId="13" fillId="0" borderId="8" xfId="18" applyFont="1" applyBorder="1" applyAlignment="1">
      <alignment horizontal="center" vertical="center"/>
      <protection/>
    </xf>
    <xf numFmtId="0" fontId="18" fillId="0" borderId="0" xfId="18" applyFont="1" applyBorder="1" applyAlignment="1">
      <alignment horizontal="left" vertical="top"/>
      <protection/>
    </xf>
    <xf numFmtId="0" fontId="16" fillId="0" borderId="31" xfId="0" applyFont="1" applyBorder="1" applyAlignment="1">
      <alignment horizontal="center" vertical="center" textRotation="90"/>
    </xf>
    <xf numFmtId="0" fontId="16" fillId="0" borderId="29" xfId="0" applyFont="1" applyBorder="1" applyAlignment="1">
      <alignment horizontal="center" vertical="center" textRotation="90"/>
    </xf>
    <xf numFmtId="0" fontId="14" fillId="0" borderId="39" xfId="18" applyFont="1" applyBorder="1" applyAlignment="1">
      <alignment horizontal="center" vertical="center"/>
      <protection/>
    </xf>
    <xf numFmtId="0" fontId="14" fillId="0" borderId="5" xfId="18" applyFont="1" applyBorder="1" applyAlignment="1">
      <alignment horizontal="center" vertical="center"/>
      <protection/>
    </xf>
    <xf numFmtId="49" fontId="14" fillId="0" borderId="13" xfId="18" applyNumberFormat="1" applyFont="1" applyBorder="1" applyAlignment="1">
      <alignment horizontal="center" vertical="center"/>
      <protection/>
    </xf>
    <xf numFmtId="0" fontId="14" fillId="0" borderId="13" xfId="18" applyFont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мандатка(3)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13</xdr:col>
      <xdr:colOff>0</xdr:colOff>
      <xdr:row>19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877425" y="3667125"/>
          <a:ext cx="0" cy="838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6"/>
  <sheetViews>
    <sheetView workbookViewId="0" topLeftCell="A1">
      <selection activeCell="Q33" sqref="Q33"/>
    </sheetView>
  </sheetViews>
  <sheetFormatPr defaultColWidth="9.00390625" defaultRowHeight="12.75" outlineLevelRow="1"/>
  <cols>
    <col min="1" max="1" width="6.25390625" style="0" customWidth="1"/>
    <col min="2" max="2" width="10.625" style="0" customWidth="1"/>
    <col min="3" max="3" width="6.375" style="0" customWidth="1"/>
    <col min="4" max="4" width="29.00390625" style="0" customWidth="1"/>
    <col min="5" max="5" width="23.875" style="0" customWidth="1"/>
    <col min="6" max="6" width="12.125" style="0" customWidth="1"/>
    <col min="7" max="7" width="10.875" style="0" customWidth="1"/>
    <col min="9" max="9" width="9.125" style="0" hidden="1" customWidth="1"/>
    <col min="11" max="12" width="9.125" style="0" hidden="1" customWidth="1"/>
  </cols>
  <sheetData>
    <row r="3" spans="1:15" ht="22.5">
      <c r="A3" s="210" t="s">
        <v>155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20.25">
      <c r="A4" s="211" t="s">
        <v>44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20.25">
      <c r="A5" s="211" t="s">
        <v>45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3:15" ht="18"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2"/>
    </row>
    <row r="7" spans="1:15" ht="18.75">
      <c r="A7" s="212" t="s">
        <v>46</v>
      </c>
      <c r="B7" s="212"/>
      <c r="C7" s="212"/>
      <c r="D7" s="22"/>
      <c r="E7" s="1"/>
      <c r="F7" s="7"/>
      <c r="G7" s="7"/>
      <c r="I7" s="19"/>
      <c r="J7" s="19"/>
      <c r="K7" s="19"/>
      <c r="L7" s="19"/>
      <c r="M7" s="19"/>
      <c r="N7" s="213" t="s">
        <v>47</v>
      </c>
      <c r="O7" s="213"/>
    </row>
    <row r="8" spans="3:15" ht="18.75">
      <c r="C8" s="8"/>
      <c r="D8" s="206" t="s">
        <v>149</v>
      </c>
      <c r="E8" s="206"/>
      <c r="F8" s="206"/>
      <c r="G8" s="206"/>
      <c r="H8" s="206"/>
      <c r="I8" s="6"/>
      <c r="J8" s="6"/>
      <c r="K8" s="6"/>
      <c r="L8" s="6"/>
      <c r="M8" s="9"/>
      <c r="N8" s="9"/>
      <c r="O8" s="3"/>
    </row>
    <row r="9" spans="3:15" ht="18.75">
      <c r="C9" s="8"/>
      <c r="D9" s="8"/>
      <c r="E9" s="6"/>
      <c r="F9" s="6"/>
      <c r="G9" s="6"/>
      <c r="H9" s="6"/>
      <c r="I9" s="6"/>
      <c r="J9" s="6"/>
      <c r="K9" s="6"/>
      <c r="L9" s="6"/>
      <c r="M9" s="9"/>
      <c r="N9" s="9"/>
      <c r="O9" s="3"/>
    </row>
    <row r="10" spans="1:15" ht="16.5" thickBot="1">
      <c r="A10" s="218" t="s">
        <v>19</v>
      </c>
      <c r="B10" s="218"/>
      <c r="C10" s="218"/>
      <c r="D10" s="218"/>
      <c r="E10" s="105"/>
      <c r="F10" s="105"/>
      <c r="G10" s="74"/>
      <c r="H10" s="4"/>
      <c r="I10" s="4"/>
      <c r="J10" s="4"/>
      <c r="K10" s="4"/>
      <c r="L10" s="4"/>
      <c r="M10" s="9"/>
      <c r="N10" s="9"/>
      <c r="O10" s="3"/>
    </row>
    <row r="11" spans="1:16" ht="16.5" thickBot="1">
      <c r="A11" s="225"/>
      <c r="B11" s="227" t="s">
        <v>10</v>
      </c>
      <c r="C11" s="229" t="s">
        <v>16</v>
      </c>
      <c r="D11" s="207" t="s">
        <v>0</v>
      </c>
      <c r="E11" s="207" t="s">
        <v>1</v>
      </c>
      <c r="F11" s="209" t="s">
        <v>2</v>
      </c>
      <c r="G11" s="217" t="s">
        <v>3</v>
      </c>
      <c r="H11" s="222" t="s">
        <v>9</v>
      </c>
      <c r="I11" s="223"/>
      <c r="J11" s="223"/>
      <c r="K11" s="223"/>
      <c r="L11" s="224"/>
      <c r="M11" s="214" t="s">
        <v>6</v>
      </c>
      <c r="N11" s="214" t="s">
        <v>15</v>
      </c>
      <c r="O11" s="231" t="s">
        <v>31</v>
      </c>
      <c r="P11" s="107"/>
    </row>
    <row r="12" spans="1:16" ht="16.5" thickBot="1">
      <c r="A12" s="226"/>
      <c r="B12" s="228"/>
      <c r="C12" s="230"/>
      <c r="D12" s="208"/>
      <c r="E12" s="208"/>
      <c r="F12" s="216"/>
      <c r="G12" s="216"/>
      <c r="H12" s="27" t="s">
        <v>17</v>
      </c>
      <c r="I12" s="27" t="s">
        <v>10</v>
      </c>
      <c r="J12" s="27" t="s">
        <v>18</v>
      </c>
      <c r="K12" s="27" t="s">
        <v>10</v>
      </c>
      <c r="L12" s="43" t="s">
        <v>23</v>
      </c>
      <c r="M12" s="215"/>
      <c r="N12" s="215"/>
      <c r="O12" s="232"/>
      <c r="P12" s="107"/>
    </row>
    <row r="13" spans="1:16" ht="15.75" customHeight="1">
      <c r="A13" s="219" t="s">
        <v>24</v>
      </c>
      <c r="B13" s="117">
        <v>1</v>
      </c>
      <c r="C13" s="78">
        <v>24</v>
      </c>
      <c r="D13" s="166" t="s">
        <v>66</v>
      </c>
      <c r="E13" s="125" t="s">
        <v>28</v>
      </c>
      <c r="F13" s="167">
        <v>1987</v>
      </c>
      <c r="G13" s="167" t="s">
        <v>67</v>
      </c>
      <c r="H13" s="78" t="s">
        <v>133</v>
      </c>
      <c r="I13" s="78">
        <v>5.5</v>
      </c>
      <c r="J13" s="78" t="s">
        <v>133</v>
      </c>
      <c r="K13" s="78">
        <v>2</v>
      </c>
      <c r="L13" s="114">
        <f aca="true" t="shared" si="0" ref="L13:L20">SQRT((I13*K13))</f>
        <v>3.3166247903554</v>
      </c>
      <c r="M13" s="87" t="s">
        <v>133</v>
      </c>
      <c r="N13" s="87">
        <v>78</v>
      </c>
      <c r="O13" s="11" t="s">
        <v>67</v>
      </c>
      <c r="P13" s="107"/>
    </row>
    <row r="14" spans="1:16" ht="15.75">
      <c r="A14" s="220"/>
      <c r="B14" s="117">
        <v>2</v>
      </c>
      <c r="C14" s="78">
        <v>12</v>
      </c>
      <c r="D14" s="77" t="s">
        <v>65</v>
      </c>
      <c r="E14" s="168" t="s">
        <v>27</v>
      </c>
      <c r="F14" s="78">
        <v>1993</v>
      </c>
      <c r="G14" s="78">
        <v>2</v>
      </c>
      <c r="H14" s="78" t="s">
        <v>133</v>
      </c>
      <c r="I14" s="78">
        <v>5.5</v>
      </c>
      <c r="J14" s="78">
        <v>16</v>
      </c>
      <c r="K14" s="78">
        <v>5.5</v>
      </c>
      <c r="L14" s="114">
        <f t="shared" si="0"/>
        <v>5.5</v>
      </c>
      <c r="M14" s="87" t="s">
        <v>133</v>
      </c>
      <c r="N14" s="87">
        <v>58</v>
      </c>
      <c r="O14" s="11">
        <v>1</v>
      </c>
      <c r="P14" s="107"/>
    </row>
    <row r="15" spans="1:15" ht="15.75">
      <c r="A15" s="220"/>
      <c r="B15" s="117">
        <v>3</v>
      </c>
      <c r="C15" s="78">
        <v>3</v>
      </c>
      <c r="D15" s="77" t="s">
        <v>77</v>
      </c>
      <c r="E15" s="168" t="s">
        <v>27</v>
      </c>
      <c r="F15" s="78">
        <v>1990</v>
      </c>
      <c r="G15" s="78">
        <v>1</v>
      </c>
      <c r="H15" s="78" t="s">
        <v>133</v>
      </c>
      <c r="I15" s="78">
        <v>5.5</v>
      </c>
      <c r="J15" s="87">
        <v>16</v>
      </c>
      <c r="K15" s="114">
        <v>5.5</v>
      </c>
      <c r="L15" s="114">
        <f t="shared" si="0"/>
        <v>5.5</v>
      </c>
      <c r="M15" s="87" t="s">
        <v>166</v>
      </c>
      <c r="N15" s="87">
        <v>43</v>
      </c>
      <c r="O15" s="11">
        <v>1</v>
      </c>
    </row>
    <row r="16" spans="1:15" ht="15.75">
      <c r="A16" s="220"/>
      <c r="B16" s="117">
        <v>4</v>
      </c>
      <c r="C16" s="78">
        <v>69</v>
      </c>
      <c r="D16" s="166" t="s">
        <v>68</v>
      </c>
      <c r="E16" s="125" t="s">
        <v>13</v>
      </c>
      <c r="F16" s="167">
        <v>1976</v>
      </c>
      <c r="G16" s="167">
        <v>1</v>
      </c>
      <c r="H16" s="78" t="s">
        <v>133</v>
      </c>
      <c r="I16" s="78">
        <v>5.5</v>
      </c>
      <c r="J16" s="78" t="s">
        <v>133</v>
      </c>
      <c r="K16" s="78">
        <v>2</v>
      </c>
      <c r="L16" s="114">
        <f t="shared" si="0"/>
        <v>3.3166247903554</v>
      </c>
      <c r="M16" s="87">
        <v>21</v>
      </c>
      <c r="N16" s="87">
        <v>33</v>
      </c>
      <c r="O16" s="11">
        <v>1</v>
      </c>
    </row>
    <row r="17" spans="1:15" ht="15.75">
      <c r="A17" s="220"/>
      <c r="B17" s="117">
        <v>5</v>
      </c>
      <c r="C17" s="78">
        <v>77</v>
      </c>
      <c r="D17" s="166" t="s">
        <v>75</v>
      </c>
      <c r="E17" s="125" t="s">
        <v>40</v>
      </c>
      <c r="F17" s="167">
        <v>1986</v>
      </c>
      <c r="G17" s="167" t="s">
        <v>67</v>
      </c>
      <c r="H17" s="78" t="s">
        <v>133</v>
      </c>
      <c r="I17" s="78">
        <v>5.5</v>
      </c>
      <c r="J17" s="87">
        <v>15</v>
      </c>
      <c r="K17" s="87">
        <v>8.5</v>
      </c>
      <c r="L17" s="114">
        <f t="shared" si="0"/>
        <v>6.837397165588672</v>
      </c>
      <c r="M17" s="87">
        <v>21</v>
      </c>
      <c r="N17" s="87">
        <v>29</v>
      </c>
      <c r="O17" s="11">
        <v>2</v>
      </c>
    </row>
    <row r="18" spans="1:15" ht="15.75">
      <c r="A18" s="220"/>
      <c r="B18" s="117">
        <v>6</v>
      </c>
      <c r="C18" s="78">
        <v>27</v>
      </c>
      <c r="D18" s="166" t="s">
        <v>78</v>
      </c>
      <c r="E18" s="125" t="s">
        <v>28</v>
      </c>
      <c r="F18" s="167">
        <v>1983</v>
      </c>
      <c r="G18" s="167">
        <v>3</v>
      </c>
      <c r="H18" s="78" t="s">
        <v>133</v>
      </c>
      <c r="I18" s="78">
        <v>5.5</v>
      </c>
      <c r="J18" s="87">
        <v>16</v>
      </c>
      <c r="K18" s="114">
        <v>5.5</v>
      </c>
      <c r="L18" s="114">
        <f t="shared" si="0"/>
        <v>5.5</v>
      </c>
      <c r="M18" s="87">
        <v>16</v>
      </c>
      <c r="N18" s="87">
        <v>25</v>
      </c>
      <c r="O18" s="11">
        <v>2</v>
      </c>
    </row>
    <row r="19" spans="1:15" ht="15.75">
      <c r="A19" s="220"/>
      <c r="B19" s="117">
        <v>7</v>
      </c>
      <c r="C19" s="78">
        <v>28</v>
      </c>
      <c r="D19" s="166" t="s">
        <v>76</v>
      </c>
      <c r="E19" s="125" t="s">
        <v>28</v>
      </c>
      <c r="F19" s="167">
        <v>1985</v>
      </c>
      <c r="G19" s="167" t="s">
        <v>67</v>
      </c>
      <c r="H19" s="78" t="s">
        <v>133</v>
      </c>
      <c r="I19" s="78">
        <v>5.5</v>
      </c>
      <c r="J19" s="78" t="s">
        <v>133</v>
      </c>
      <c r="K19" s="114">
        <v>2</v>
      </c>
      <c r="L19" s="114">
        <f t="shared" si="0"/>
        <v>3.3166247903554</v>
      </c>
      <c r="M19" s="87">
        <v>8</v>
      </c>
      <c r="N19" s="87">
        <v>22</v>
      </c>
      <c r="O19" s="11">
        <v>3</v>
      </c>
    </row>
    <row r="20" spans="1:15" ht="16.5" thickBot="1">
      <c r="A20" s="221"/>
      <c r="B20" s="172">
        <v>8</v>
      </c>
      <c r="C20" s="83">
        <v>25</v>
      </c>
      <c r="D20" s="177" t="s">
        <v>74</v>
      </c>
      <c r="E20" s="178" t="s">
        <v>28</v>
      </c>
      <c r="F20" s="179">
        <v>1985</v>
      </c>
      <c r="G20" s="179">
        <v>3</v>
      </c>
      <c r="H20" s="83" t="s">
        <v>133</v>
      </c>
      <c r="I20" s="83">
        <v>5.5</v>
      </c>
      <c r="J20" s="92">
        <v>16</v>
      </c>
      <c r="K20" s="92">
        <v>5.5</v>
      </c>
      <c r="L20" s="185">
        <f t="shared" si="0"/>
        <v>5.5</v>
      </c>
      <c r="M20" s="92">
        <v>8</v>
      </c>
      <c r="N20" s="92">
        <v>19</v>
      </c>
      <c r="O20" s="25">
        <v>3</v>
      </c>
    </row>
    <row r="21" spans="1:15" ht="15.75">
      <c r="A21" s="50"/>
      <c r="B21" s="171">
        <v>9</v>
      </c>
      <c r="C21" s="85">
        <v>68</v>
      </c>
      <c r="D21" s="173" t="s">
        <v>70</v>
      </c>
      <c r="E21" s="174" t="s">
        <v>13</v>
      </c>
      <c r="F21" s="175">
        <v>1991</v>
      </c>
      <c r="G21" s="175">
        <v>3</v>
      </c>
      <c r="H21" s="85" t="s">
        <v>133</v>
      </c>
      <c r="I21" s="94">
        <v>5</v>
      </c>
      <c r="J21" s="94" t="s">
        <v>139</v>
      </c>
      <c r="K21" s="94">
        <v>10</v>
      </c>
      <c r="L21" s="116">
        <f aca="true" t="shared" si="1" ref="L21:L27">SQRT((I21+K21))</f>
        <v>3.872983346207417</v>
      </c>
      <c r="M21" s="44"/>
      <c r="N21" s="17">
        <v>16</v>
      </c>
      <c r="O21" s="17"/>
    </row>
    <row r="22" spans="1:15" ht="15.75">
      <c r="A22" s="50"/>
      <c r="B22" s="117">
        <v>10</v>
      </c>
      <c r="C22" s="78">
        <v>26</v>
      </c>
      <c r="D22" s="166" t="s">
        <v>71</v>
      </c>
      <c r="E22" s="125" t="s">
        <v>28</v>
      </c>
      <c r="F22" s="167">
        <v>1987</v>
      </c>
      <c r="G22" s="167" t="s">
        <v>29</v>
      </c>
      <c r="H22" s="78" t="s">
        <v>133</v>
      </c>
      <c r="I22" s="78">
        <v>5</v>
      </c>
      <c r="J22" s="78">
        <v>13</v>
      </c>
      <c r="K22" s="78">
        <v>11.5</v>
      </c>
      <c r="L22" s="114">
        <f t="shared" si="1"/>
        <v>4.06201920231798</v>
      </c>
      <c r="M22" s="44"/>
      <c r="N22" s="17">
        <v>13</v>
      </c>
      <c r="O22" s="17"/>
    </row>
    <row r="23" spans="1:15" ht="15.75">
      <c r="A23" s="50"/>
      <c r="B23" s="117">
        <v>11</v>
      </c>
      <c r="C23" s="78">
        <v>18</v>
      </c>
      <c r="D23" s="77" t="s">
        <v>69</v>
      </c>
      <c r="E23" s="168" t="s">
        <v>27</v>
      </c>
      <c r="F23" s="78">
        <v>1987</v>
      </c>
      <c r="G23" s="78">
        <v>1</v>
      </c>
      <c r="H23" s="78">
        <v>14</v>
      </c>
      <c r="I23" s="87">
        <v>12</v>
      </c>
      <c r="J23" s="87">
        <v>15</v>
      </c>
      <c r="K23" s="87">
        <v>8.5</v>
      </c>
      <c r="L23" s="114">
        <f t="shared" si="1"/>
        <v>4.527692569068709</v>
      </c>
      <c r="M23" s="44"/>
      <c r="N23" s="17">
        <v>10</v>
      </c>
      <c r="O23" s="17"/>
    </row>
    <row r="24" spans="1:15" ht="15.75">
      <c r="A24" s="50"/>
      <c r="B24" s="117">
        <v>12</v>
      </c>
      <c r="C24" s="78">
        <v>58</v>
      </c>
      <c r="D24" s="166" t="s">
        <v>72</v>
      </c>
      <c r="E24" s="125" t="s">
        <v>26</v>
      </c>
      <c r="F24" s="167">
        <v>1992</v>
      </c>
      <c r="G24" s="167" t="s">
        <v>73</v>
      </c>
      <c r="H24" s="78" t="s">
        <v>138</v>
      </c>
      <c r="I24" s="78">
        <v>11</v>
      </c>
      <c r="J24" s="78">
        <v>12</v>
      </c>
      <c r="K24" s="78">
        <v>14</v>
      </c>
      <c r="L24" s="114">
        <f t="shared" si="1"/>
        <v>5</v>
      </c>
      <c r="M24" s="44"/>
      <c r="N24" s="17">
        <v>8</v>
      </c>
      <c r="O24" s="17"/>
    </row>
    <row r="25" spans="1:15" ht="15.75">
      <c r="A25" s="50"/>
      <c r="B25" s="117">
        <v>13</v>
      </c>
      <c r="C25" s="78">
        <v>29</v>
      </c>
      <c r="D25" s="166" t="s">
        <v>63</v>
      </c>
      <c r="E25" s="125" t="s">
        <v>28</v>
      </c>
      <c r="F25" s="167">
        <v>1981</v>
      </c>
      <c r="G25" s="167" t="s">
        <v>29</v>
      </c>
      <c r="H25" s="78" t="s">
        <v>137</v>
      </c>
      <c r="I25" s="78">
        <v>14</v>
      </c>
      <c r="J25" s="78">
        <v>13</v>
      </c>
      <c r="K25" s="78">
        <v>11.5</v>
      </c>
      <c r="L25" s="114">
        <f t="shared" si="1"/>
        <v>5.049752469181039</v>
      </c>
      <c r="M25" s="44"/>
      <c r="N25" s="17">
        <v>6</v>
      </c>
      <c r="O25" s="17"/>
    </row>
    <row r="26" spans="1:15" ht="15.75">
      <c r="A26" s="50"/>
      <c r="B26" s="117">
        <v>14</v>
      </c>
      <c r="C26" s="78">
        <v>31</v>
      </c>
      <c r="D26" s="166" t="s">
        <v>64</v>
      </c>
      <c r="E26" s="125" t="s">
        <v>28</v>
      </c>
      <c r="F26" s="167">
        <v>1991</v>
      </c>
      <c r="G26" s="167">
        <v>3</v>
      </c>
      <c r="H26" s="78" t="s">
        <v>136</v>
      </c>
      <c r="I26" s="78">
        <v>13</v>
      </c>
      <c r="J26" s="78" t="s">
        <v>140</v>
      </c>
      <c r="K26" s="78">
        <v>13</v>
      </c>
      <c r="L26" s="114">
        <f t="shared" si="1"/>
        <v>5.0990195135927845</v>
      </c>
      <c r="M26" s="44"/>
      <c r="N26" s="17">
        <v>4</v>
      </c>
      <c r="O26" s="17"/>
    </row>
    <row r="27" spans="1:15" ht="15.75">
      <c r="A27" s="50"/>
      <c r="B27" s="117">
        <v>15</v>
      </c>
      <c r="C27" s="78">
        <v>60</v>
      </c>
      <c r="D27" s="166" t="s">
        <v>62</v>
      </c>
      <c r="E27" s="125" t="s">
        <v>26</v>
      </c>
      <c r="F27" s="167">
        <v>1985</v>
      </c>
      <c r="G27" s="167">
        <v>3</v>
      </c>
      <c r="H27" s="78" t="s">
        <v>135</v>
      </c>
      <c r="I27" s="78">
        <v>15</v>
      </c>
      <c r="J27" s="78">
        <v>2</v>
      </c>
      <c r="K27" s="78">
        <v>15</v>
      </c>
      <c r="L27" s="114">
        <f t="shared" si="1"/>
        <v>5.477225575051661</v>
      </c>
      <c r="M27" s="44"/>
      <c r="N27" s="17">
        <v>2</v>
      </c>
      <c r="O27" s="17"/>
    </row>
    <row r="28" spans="1:15" ht="15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12"/>
      <c r="N28" s="13"/>
      <c r="O28" s="13"/>
    </row>
    <row r="29" spans="3:15" ht="15.75">
      <c r="C29" s="5"/>
      <c r="D29" s="12"/>
      <c r="E29" s="13"/>
      <c r="F29" s="14"/>
      <c r="G29" s="14"/>
      <c r="H29" s="14"/>
      <c r="I29" s="14"/>
      <c r="J29" s="14"/>
      <c r="K29" s="14"/>
      <c r="L29" s="14"/>
      <c r="M29" s="9"/>
      <c r="N29" s="9"/>
      <c r="O29" s="3"/>
    </row>
    <row r="30" spans="3:15" ht="15.75">
      <c r="C30" s="5"/>
      <c r="D30" s="12"/>
      <c r="E30" s="13"/>
      <c r="F30" s="13"/>
      <c r="G30" s="14"/>
      <c r="H30" s="14"/>
      <c r="I30" s="14"/>
      <c r="J30" s="14"/>
      <c r="K30" s="14"/>
      <c r="L30" s="14"/>
      <c r="M30" s="9"/>
      <c r="N30" s="9"/>
      <c r="O30" s="3"/>
    </row>
    <row r="31" spans="3:15" ht="15.75">
      <c r="C31" s="5"/>
      <c r="D31" s="129" t="s">
        <v>4</v>
      </c>
      <c r="E31" s="67" t="s">
        <v>41</v>
      </c>
      <c r="F31" s="63"/>
      <c r="G31" s="107" t="s">
        <v>43</v>
      </c>
      <c r="H31" s="107"/>
      <c r="I31" s="107"/>
      <c r="J31" s="107"/>
      <c r="K31" s="107"/>
      <c r="L31" s="107"/>
      <c r="M31" s="107"/>
      <c r="N31" s="107"/>
      <c r="O31" s="107"/>
    </row>
    <row r="32" spans="3:15" ht="15.75">
      <c r="C32" s="5"/>
      <c r="D32" s="130"/>
      <c r="E32" s="64"/>
      <c r="F32" s="63"/>
      <c r="G32" s="107"/>
      <c r="H32" s="107"/>
      <c r="I32" s="107"/>
      <c r="J32" s="107"/>
      <c r="K32" s="107"/>
      <c r="L32" s="107"/>
      <c r="M32" s="107"/>
      <c r="N32" s="107"/>
      <c r="O32" s="107"/>
    </row>
    <row r="33" spans="3:15" ht="15.75">
      <c r="C33" s="4"/>
      <c r="D33" s="63"/>
      <c r="E33" s="62"/>
      <c r="F33" s="64"/>
      <c r="G33" s="108"/>
      <c r="H33" s="108"/>
      <c r="I33" s="107"/>
      <c r="J33" s="107"/>
      <c r="K33" s="107"/>
      <c r="L33" s="107"/>
      <c r="M33" s="107"/>
      <c r="N33" s="107"/>
      <c r="O33" s="107"/>
    </row>
    <row r="34" spans="3:15" ht="15.75">
      <c r="C34" s="4"/>
      <c r="D34" s="130" t="s">
        <v>5</v>
      </c>
      <c r="E34" s="68" t="s">
        <v>7</v>
      </c>
      <c r="F34" s="63"/>
      <c r="G34" s="107" t="s">
        <v>48</v>
      </c>
      <c r="H34" s="107"/>
      <c r="I34" s="107"/>
      <c r="J34" s="107"/>
      <c r="K34" s="107"/>
      <c r="L34" s="107"/>
      <c r="M34" s="107"/>
      <c r="N34" s="107"/>
      <c r="O34" s="107"/>
    </row>
    <row r="35" spans="3:15" ht="15">
      <c r="C35" s="4"/>
      <c r="D35" s="9"/>
      <c r="E35" s="9"/>
      <c r="F35" s="9"/>
      <c r="G35" s="4"/>
      <c r="H35" s="4"/>
      <c r="I35" s="4"/>
      <c r="J35" s="4"/>
      <c r="K35" s="4"/>
      <c r="L35" s="4"/>
      <c r="M35" s="9"/>
      <c r="N35" s="9"/>
      <c r="O35" s="9"/>
    </row>
    <row r="36" spans="4:15" ht="15.75">
      <c r="D36" s="106" t="s">
        <v>49</v>
      </c>
      <c r="E36" s="118">
        <f ca="1">NOW()</f>
        <v>39861.54513599537</v>
      </c>
      <c r="N36" s="9"/>
      <c r="O36" s="9"/>
    </row>
    <row r="37" spans="8:15" ht="12.75" hidden="1" outlineLevel="1">
      <c r="H37" t="s">
        <v>38</v>
      </c>
      <c r="I37" t="s">
        <v>36</v>
      </c>
      <c r="J37" t="s">
        <v>39</v>
      </c>
      <c r="K37" t="s">
        <v>36</v>
      </c>
      <c r="L37" t="s">
        <v>37</v>
      </c>
      <c r="N37" s="9"/>
      <c r="O37" s="9"/>
    </row>
    <row r="38" spans="2:15" ht="15" hidden="1" outlineLevel="1">
      <c r="B38" s="113"/>
      <c r="C38" s="78">
        <v>24</v>
      </c>
      <c r="D38" s="166" t="s">
        <v>66</v>
      </c>
      <c r="E38" s="125" t="s">
        <v>28</v>
      </c>
      <c r="F38" s="167">
        <v>1987</v>
      </c>
      <c r="G38" s="167" t="s">
        <v>67</v>
      </c>
      <c r="H38" s="78" t="s">
        <v>133</v>
      </c>
      <c r="I38" s="78">
        <v>5.5</v>
      </c>
      <c r="J38" s="78" t="s">
        <v>133</v>
      </c>
      <c r="K38" s="78">
        <v>2</v>
      </c>
      <c r="L38" s="114">
        <f aca="true" t="shared" si="2" ref="L38:L45">SQRT((I38*K38))</f>
        <v>3.3166247903554</v>
      </c>
      <c r="M38" s="114" t="s">
        <v>133</v>
      </c>
      <c r="N38" s="114">
        <v>1</v>
      </c>
      <c r="O38" s="9"/>
    </row>
    <row r="39" spans="2:14" ht="15" hidden="1" outlineLevel="1">
      <c r="B39" s="113"/>
      <c r="C39" s="78">
        <v>12</v>
      </c>
      <c r="D39" s="77" t="s">
        <v>65</v>
      </c>
      <c r="E39" s="168" t="s">
        <v>27</v>
      </c>
      <c r="F39" s="78">
        <v>1993</v>
      </c>
      <c r="G39" s="78">
        <v>2</v>
      </c>
      <c r="H39" s="78" t="s">
        <v>133</v>
      </c>
      <c r="I39" s="78">
        <v>5.5</v>
      </c>
      <c r="J39" s="78">
        <v>16</v>
      </c>
      <c r="K39" s="78">
        <v>5.5</v>
      </c>
      <c r="L39" s="114">
        <f t="shared" si="2"/>
        <v>5.5</v>
      </c>
      <c r="M39" s="114" t="s">
        <v>133</v>
      </c>
      <c r="N39" s="114">
        <v>2</v>
      </c>
    </row>
    <row r="40" spans="2:14" ht="15" hidden="1" outlineLevel="1">
      <c r="B40" s="113"/>
      <c r="C40" s="78">
        <v>3</v>
      </c>
      <c r="D40" s="77" t="s">
        <v>77</v>
      </c>
      <c r="E40" s="168" t="s">
        <v>27</v>
      </c>
      <c r="F40" s="78">
        <v>1990</v>
      </c>
      <c r="G40" s="78">
        <v>1</v>
      </c>
      <c r="H40" s="78" t="s">
        <v>133</v>
      </c>
      <c r="I40" s="78">
        <v>5.5</v>
      </c>
      <c r="J40" s="87">
        <v>16</v>
      </c>
      <c r="K40" s="114">
        <v>5.5</v>
      </c>
      <c r="L40" s="114">
        <f t="shared" si="2"/>
        <v>5.5</v>
      </c>
      <c r="M40" s="114" t="s">
        <v>166</v>
      </c>
      <c r="N40" s="114">
        <v>3</v>
      </c>
    </row>
    <row r="41" spans="2:14" ht="15" hidden="1" outlineLevel="1">
      <c r="B41" s="113"/>
      <c r="C41" s="78">
        <v>69</v>
      </c>
      <c r="D41" s="166" t="s">
        <v>68</v>
      </c>
      <c r="E41" s="125" t="s">
        <v>13</v>
      </c>
      <c r="F41" s="167">
        <v>1976</v>
      </c>
      <c r="G41" s="167">
        <v>1</v>
      </c>
      <c r="H41" s="78" t="s">
        <v>133</v>
      </c>
      <c r="I41" s="78">
        <v>5.5</v>
      </c>
      <c r="J41" s="78" t="s">
        <v>133</v>
      </c>
      <c r="K41" s="78">
        <v>2</v>
      </c>
      <c r="L41" s="114">
        <f t="shared" si="2"/>
        <v>3.3166247903554</v>
      </c>
      <c r="M41" s="114">
        <v>21</v>
      </c>
      <c r="N41" s="114">
        <v>4</v>
      </c>
    </row>
    <row r="42" spans="2:14" ht="15" hidden="1" outlineLevel="1">
      <c r="B42" s="113"/>
      <c r="C42" s="78">
        <v>77</v>
      </c>
      <c r="D42" s="166" t="s">
        <v>75</v>
      </c>
      <c r="E42" s="125" t="s">
        <v>40</v>
      </c>
      <c r="F42" s="167">
        <v>1986</v>
      </c>
      <c r="G42" s="167" t="s">
        <v>67</v>
      </c>
      <c r="H42" s="78" t="s">
        <v>133</v>
      </c>
      <c r="I42" s="78">
        <v>5.5</v>
      </c>
      <c r="J42" s="87">
        <v>15</v>
      </c>
      <c r="K42" s="87">
        <v>8.5</v>
      </c>
      <c r="L42" s="114">
        <f t="shared" si="2"/>
        <v>6.837397165588672</v>
      </c>
      <c r="M42" s="114">
        <v>21</v>
      </c>
      <c r="N42" s="114">
        <v>5</v>
      </c>
    </row>
    <row r="43" spans="2:14" ht="15" hidden="1" outlineLevel="1">
      <c r="B43" s="113"/>
      <c r="C43" s="78">
        <v>27</v>
      </c>
      <c r="D43" s="166" t="s">
        <v>78</v>
      </c>
      <c r="E43" s="125" t="s">
        <v>28</v>
      </c>
      <c r="F43" s="167">
        <v>1983</v>
      </c>
      <c r="G43" s="167">
        <v>3</v>
      </c>
      <c r="H43" s="78" t="s">
        <v>133</v>
      </c>
      <c r="I43" s="78">
        <v>5.5</v>
      </c>
      <c r="J43" s="87">
        <v>16</v>
      </c>
      <c r="K43" s="114">
        <v>5.5</v>
      </c>
      <c r="L43" s="114">
        <f t="shared" si="2"/>
        <v>5.5</v>
      </c>
      <c r="M43" s="114">
        <v>16</v>
      </c>
      <c r="N43" s="114">
        <v>6</v>
      </c>
    </row>
    <row r="44" spans="2:14" ht="15" hidden="1" outlineLevel="1">
      <c r="B44" s="113"/>
      <c r="C44" s="78">
        <v>28</v>
      </c>
      <c r="D44" s="166" t="s">
        <v>76</v>
      </c>
      <c r="E44" s="125" t="s">
        <v>28</v>
      </c>
      <c r="F44" s="167">
        <v>1985</v>
      </c>
      <c r="G44" s="167" t="s">
        <v>67</v>
      </c>
      <c r="H44" s="78" t="s">
        <v>133</v>
      </c>
      <c r="I44" s="78">
        <v>5.5</v>
      </c>
      <c r="J44" s="78" t="s">
        <v>133</v>
      </c>
      <c r="K44" s="114">
        <v>2</v>
      </c>
      <c r="L44" s="114">
        <f t="shared" si="2"/>
        <v>3.3166247903554</v>
      </c>
      <c r="M44" s="114">
        <v>8</v>
      </c>
      <c r="N44" s="114">
        <v>7</v>
      </c>
    </row>
    <row r="45" spans="2:14" ht="15" hidden="1" outlineLevel="1">
      <c r="B45" s="113"/>
      <c r="C45" s="78">
        <v>25</v>
      </c>
      <c r="D45" s="166" t="s">
        <v>74</v>
      </c>
      <c r="E45" s="125" t="s">
        <v>28</v>
      </c>
      <c r="F45" s="167">
        <v>1985</v>
      </c>
      <c r="G45" s="167">
        <v>3</v>
      </c>
      <c r="H45" s="78" t="s">
        <v>133</v>
      </c>
      <c r="I45" s="78">
        <v>5.5</v>
      </c>
      <c r="J45" s="87">
        <v>16</v>
      </c>
      <c r="K45" s="87">
        <v>5.5</v>
      </c>
      <c r="L45" s="114">
        <f t="shared" si="2"/>
        <v>5.5</v>
      </c>
      <c r="M45" s="114">
        <v>8</v>
      </c>
      <c r="N45" s="114">
        <v>8</v>
      </c>
    </row>
    <row r="46" spans="2:14" ht="15" hidden="1" outlineLevel="1">
      <c r="B46" s="113"/>
      <c r="C46" s="78">
        <v>68</v>
      </c>
      <c r="D46" s="166" t="s">
        <v>70</v>
      </c>
      <c r="E46" s="125" t="s">
        <v>13</v>
      </c>
      <c r="F46" s="167">
        <v>1991</v>
      </c>
      <c r="G46" s="167">
        <v>3</v>
      </c>
      <c r="H46" s="78" t="s">
        <v>133</v>
      </c>
      <c r="I46" s="78">
        <v>5.5</v>
      </c>
      <c r="J46" s="87" t="s">
        <v>139</v>
      </c>
      <c r="K46" s="87">
        <v>10</v>
      </c>
      <c r="L46" s="114">
        <f aca="true" t="shared" si="3" ref="L46:L52">SQRT((I46*K46))</f>
        <v>7.416198487095663</v>
      </c>
      <c r="M46" s="114"/>
      <c r="N46" s="114"/>
    </row>
    <row r="47" spans="2:14" ht="15" hidden="1" outlineLevel="1">
      <c r="B47" s="113"/>
      <c r="C47" s="78">
        <v>26</v>
      </c>
      <c r="D47" s="166" t="s">
        <v>71</v>
      </c>
      <c r="E47" s="125" t="s">
        <v>28</v>
      </c>
      <c r="F47" s="167">
        <v>1987</v>
      </c>
      <c r="G47" s="167" t="s">
        <v>29</v>
      </c>
      <c r="H47" s="78" t="s">
        <v>133</v>
      </c>
      <c r="I47" s="78">
        <v>5.5</v>
      </c>
      <c r="J47" s="78">
        <v>13</v>
      </c>
      <c r="K47" s="78">
        <v>11.5</v>
      </c>
      <c r="L47" s="114">
        <f t="shared" si="3"/>
        <v>7.952986860293433</v>
      </c>
      <c r="M47" s="114"/>
      <c r="N47" s="114"/>
    </row>
    <row r="48" spans="2:14" ht="15" hidden="1" outlineLevel="1">
      <c r="B48" s="113"/>
      <c r="C48" s="78">
        <v>18</v>
      </c>
      <c r="D48" s="77" t="s">
        <v>69</v>
      </c>
      <c r="E48" s="168" t="s">
        <v>27</v>
      </c>
      <c r="F48" s="78">
        <v>1987</v>
      </c>
      <c r="G48" s="78">
        <v>1</v>
      </c>
      <c r="H48" s="78">
        <v>14</v>
      </c>
      <c r="I48" s="87">
        <v>12</v>
      </c>
      <c r="J48" s="87">
        <v>15</v>
      </c>
      <c r="K48" s="87">
        <v>8.5</v>
      </c>
      <c r="L48" s="114">
        <f t="shared" si="3"/>
        <v>10.099504938362077</v>
      </c>
      <c r="M48" s="114"/>
      <c r="N48" s="114"/>
    </row>
    <row r="49" spans="2:14" ht="15" hidden="1" outlineLevel="1">
      <c r="B49" s="113"/>
      <c r="C49" s="78">
        <v>58</v>
      </c>
      <c r="D49" s="166" t="s">
        <v>72</v>
      </c>
      <c r="E49" s="125" t="s">
        <v>26</v>
      </c>
      <c r="F49" s="167">
        <v>1992</v>
      </c>
      <c r="G49" s="167" t="s">
        <v>73</v>
      </c>
      <c r="H49" s="78" t="s">
        <v>138</v>
      </c>
      <c r="I49" s="78">
        <v>11</v>
      </c>
      <c r="J49" s="78">
        <v>12</v>
      </c>
      <c r="K49" s="78">
        <v>14</v>
      </c>
      <c r="L49" s="114">
        <f t="shared" si="3"/>
        <v>12.409673645990857</v>
      </c>
      <c r="M49" s="114"/>
      <c r="N49" s="114"/>
    </row>
    <row r="50" spans="2:14" ht="15" hidden="1" outlineLevel="1">
      <c r="B50" s="114"/>
      <c r="C50" s="78">
        <v>29</v>
      </c>
      <c r="D50" s="166" t="s">
        <v>63</v>
      </c>
      <c r="E50" s="125" t="s">
        <v>28</v>
      </c>
      <c r="F50" s="167">
        <v>1981</v>
      </c>
      <c r="G50" s="167" t="s">
        <v>29</v>
      </c>
      <c r="H50" s="78" t="s">
        <v>137</v>
      </c>
      <c r="I50" s="78">
        <v>14</v>
      </c>
      <c r="J50" s="78">
        <v>13</v>
      </c>
      <c r="K50" s="78">
        <v>11.5</v>
      </c>
      <c r="L50" s="114">
        <f t="shared" si="3"/>
        <v>12.68857754044952</v>
      </c>
      <c r="M50" s="114"/>
      <c r="N50" s="114"/>
    </row>
    <row r="51" spans="2:14" ht="15" hidden="1" outlineLevel="1">
      <c r="B51" s="114"/>
      <c r="C51" s="78">
        <v>31</v>
      </c>
      <c r="D51" s="166" t="s">
        <v>64</v>
      </c>
      <c r="E51" s="125" t="s">
        <v>28</v>
      </c>
      <c r="F51" s="167">
        <v>1991</v>
      </c>
      <c r="G51" s="167">
        <v>3</v>
      </c>
      <c r="H51" s="78" t="s">
        <v>136</v>
      </c>
      <c r="I51" s="78">
        <v>13</v>
      </c>
      <c r="J51" s="78" t="s">
        <v>140</v>
      </c>
      <c r="K51" s="78">
        <v>13</v>
      </c>
      <c r="L51" s="114">
        <f t="shared" si="3"/>
        <v>13</v>
      </c>
      <c r="M51" s="114"/>
      <c r="N51" s="114"/>
    </row>
    <row r="52" spans="2:14" ht="15" hidden="1" outlineLevel="1">
      <c r="B52" s="114"/>
      <c r="C52" s="78">
        <v>60</v>
      </c>
      <c r="D52" s="166" t="s">
        <v>62</v>
      </c>
      <c r="E52" s="125" t="s">
        <v>26</v>
      </c>
      <c r="F52" s="167">
        <v>1985</v>
      </c>
      <c r="G52" s="167">
        <v>3</v>
      </c>
      <c r="H52" s="78" t="s">
        <v>135</v>
      </c>
      <c r="I52" s="78">
        <v>15</v>
      </c>
      <c r="J52" s="78">
        <v>2</v>
      </c>
      <c r="K52" s="78">
        <v>15</v>
      </c>
      <c r="L52" s="114">
        <f t="shared" si="3"/>
        <v>15</v>
      </c>
      <c r="M52" s="114"/>
      <c r="N52" s="114"/>
    </row>
    <row r="53" spans="2:14" ht="15" hidden="1" outlineLevel="1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>
        <f>SQRT((I53+K53))</f>
        <v>0</v>
      </c>
      <c r="M53" s="114"/>
      <c r="N53" s="114"/>
    </row>
    <row r="54" spans="2:14" ht="15" hidden="1" outlineLevel="1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>
        <f>SQRT((I54+K54))</f>
        <v>0</v>
      </c>
      <c r="M54" s="114"/>
      <c r="N54" s="114"/>
    </row>
    <row r="55" spans="2:14" ht="15" hidden="1" outlineLevel="1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>
        <f>SQRT((I55+K55))</f>
        <v>0</v>
      </c>
      <c r="M55" s="114"/>
      <c r="N55" s="114"/>
    </row>
    <row r="56" spans="2:14" ht="15" hidden="1" outlineLevel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>
        <f>SQRT((I56+K56))</f>
        <v>0</v>
      </c>
      <c r="M56" s="114"/>
      <c r="N56" s="114"/>
    </row>
    <row r="57" ht="12.75" collapsed="1"/>
  </sheetData>
  <mergeCells count="19">
    <mergeCell ref="O11:O12"/>
    <mergeCell ref="M11:M12"/>
    <mergeCell ref="A13:A20"/>
    <mergeCell ref="H11:L11"/>
    <mergeCell ref="A11:A12"/>
    <mergeCell ref="B11:B12"/>
    <mergeCell ref="C11:C12"/>
    <mergeCell ref="D11:D12"/>
    <mergeCell ref="N11:N12"/>
    <mergeCell ref="D8:H8"/>
    <mergeCell ref="E11:E12"/>
    <mergeCell ref="F11:F12"/>
    <mergeCell ref="G11:G12"/>
    <mergeCell ref="A10:D10"/>
    <mergeCell ref="A3:O3"/>
    <mergeCell ref="A5:O5"/>
    <mergeCell ref="A4:O4"/>
    <mergeCell ref="A7:C7"/>
    <mergeCell ref="N7:O7"/>
  </mergeCells>
  <printOptions/>
  <pageMargins left="0.2" right="0.2" top="0.35" bottom="0.17" header="0.17" footer="0.16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workbookViewId="0" topLeftCell="A1">
      <selection activeCell="N29" sqref="N29"/>
    </sheetView>
  </sheetViews>
  <sheetFormatPr defaultColWidth="9.00390625" defaultRowHeight="12.75" outlineLevelRow="1"/>
  <cols>
    <col min="1" max="1" width="6.875" style="0" customWidth="1"/>
    <col min="2" max="2" width="7.75390625" style="0" customWidth="1"/>
    <col min="3" max="3" width="6.375" style="0" customWidth="1"/>
    <col min="4" max="4" width="27.375" style="0" customWidth="1"/>
    <col min="5" max="5" width="20.625" style="0" customWidth="1"/>
    <col min="9" max="9" width="9.125" style="0" hidden="1" customWidth="1"/>
    <col min="11" max="12" width="9.125" style="0" hidden="1" customWidth="1"/>
  </cols>
  <sheetData>
    <row r="2" spans="1:15" ht="22.5">
      <c r="A2" s="210" t="s">
        <v>155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0.25" customHeight="1">
      <c r="A3" s="211" t="s">
        <v>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20.25">
      <c r="A4" s="211" t="s">
        <v>45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3:15" ht="18"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7"/>
      <c r="O5" s="2"/>
    </row>
    <row r="6" spans="1:15" ht="18.75">
      <c r="A6" s="246" t="s">
        <v>46</v>
      </c>
      <c r="B6" s="246"/>
      <c r="C6" s="246"/>
      <c r="D6" s="22"/>
      <c r="E6" s="1"/>
      <c r="F6" s="7"/>
      <c r="G6" s="7"/>
      <c r="I6" s="19"/>
      <c r="J6" s="19"/>
      <c r="K6" s="19"/>
      <c r="L6" s="19"/>
      <c r="M6" s="19"/>
      <c r="N6" s="206" t="s">
        <v>47</v>
      </c>
      <c r="O6" s="206"/>
    </row>
    <row r="7" spans="3:15" ht="18.75">
      <c r="C7" s="8"/>
      <c r="D7" s="206" t="s">
        <v>150</v>
      </c>
      <c r="E7" s="206"/>
      <c r="F7" s="206"/>
      <c r="G7" s="206"/>
      <c r="H7" s="206"/>
      <c r="I7" s="206"/>
      <c r="J7" s="206"/>
      <c r="K7" s="6"/>
      <c r="L7" s="6"/>
      <c r="M7" s="9"/>
      <c r="N7" s="9"/>
      <c r="O7" s="3"/>
    </row>
    <row r="8" spans="3:15" ht="18.75">
      <c r="C8" s="8"/>
      <c r="D8" s="8"/>
      <c r="E8" s="6"/>
      <c r="F8" s="6"/>
      <c r="G8" s="6"/>
      <c r="H8" s="6"/>
      <c r="I8" s="6"/>
      <c r="J8" s="6"/>
      <c r="K8" s="6"/>
      <c r="L8" s="6"/>
      <c r="M8" s="9"/>
      <c r="N8" s="9"/>
      <c r="O8" s="3"/>
    </row>
    <row r="9" spans="1:15" ht="16.5" thickBot="1">
      <c r="A9" s="218" t="s">
        <v>19</v>
      </c>
      <c r="B9" s="218"/>
      <c r="C9" s="218"/>
      <c r="D9" s="218"/>
      <c r="E9" s="105"/>
      <c r="F9" s="105"/>
      <c r="G9" s="74"/>
      <c r="H9" s="4"/>
      <c r="I9" s="4"/>
      <c r="J9" s="4"/>
      <c r="K9" s="4"/>
      <c r="L9" s="4"/>
      <c r="M9" s="9"/>
      <c r="N9" s="9"/>
      <c r="O9" s="3"/>
    </row>
    <row r="10" spans="1:15" ht="15.75">
      <c r="A10" s="243"/>
      <c r="B10" s="247" t="s">
        <v>10</v>
      </c>
      <c r="C10" s="229" t="s">
        <v>16</v>
      </c>
      <c r="D10" s="207" t="s">
        <v>0</v>
      </c>
      <c r="E10" s="207" t="s">
        <v>1</v>
      </c>
      <c r="F10" s="209" t="s">
        <v>2</v>
      </c>
      <c r="G10" s="209" t="s">
        <v>3</v>
      </c>
      <c r="H10" s="236" t="s">
        <v>9</v>
      </c>
      <c r="I10" s="237"/>
      <c r="J10" s="237"/>
      <c r="K10" s="31"/>
      <c r="L10" s="32"/>
      <c r="M10" s="238" t="s">
        <v>6</v>
      </c>
      <c r="N10" s="238" t="s">
        <v>15</v>
      </c>
      <c r="O10" s="241" t="s">
        <v>3</v>
      </c>
    </row>
    <row r="11" spans="1:15" ht="16.5" thickBot="1">
      <c r="A11" s="244"/>
      <c r="B11" s="248"/>
      <c r="C11" s="230"/>
      <c r="D11" s="208"/>
      <c r="E11" s="208"/>
      <c r="F11" s="216"/>
      <c r="G11" s="216"/>
      <c r="H11" s="26" t="s">
        <v>17</v>
      </c>
      <c r="I11" s="26" t="s">
        <v>10</v>
      </c>
      <c r="J11" s="26" t="s">
        <v>18</v>
      </c>
      <c r="K11" s="26" t="s">
        <v>10</v>
      </c>
      <c r="L11" s="28" t="s">
        <v>15</v>
      </c>
      <c r="M11" s="239"/>
      <c r="N11" s="240"/>
      <c r="O11" s="242"/>
    </row>
    <row r="12" spans="1:15" ht="16.5" thickBot="1">
      <c r="A12" s="233" t="s">
        <v>6</v>
      </c>
      <c r="B12" s="201">
        <v>1</v>
      </c>
      <c r="C12" s="78">
        <v>1</v>
      </c>
      <c r="D12" s="77" t="s">
        <v>95</v>
      </c>
      <c r="E12" s="80" t="s">
        <v>27</v>
      </c>
      <c r="F12" s="78">
        <v>1988</v>
      </c>
      <c r="G12" s="78">
        <v>1</v>
      </c>
      <c r="H12" s="87" t="s">
        <v>133</v>
      </c>
      <c r="I12" s="87">
        <v>4</v>
      </c>
      <c r="J12" s="87" t="s">
        <v>133</v>
      </c>
      <c r="K12" s="87">
        <v>2.5</v>
      </c>
      <c r="L12" s="114">
        <f>SQRT((I12*K12))</f>
        <v>3.1622776601683795</v>
      </c>
      <c r="M12" s="199" t="s">
        <v>163</v>
      </c>
      <c r="N12" s="204">
        <v>64</v>
      </c>
      <c r="O12" s="200">
        <v>1</v>
      </c>
    </row>
    <row r="13" spans="1:15" ht="15.75" customHeight="1">
      <c r="A13" s="234"/>
      <c r="B13" s="202">
        <v>1</v>
      </c>
      <c r="C13" s="78">
        <v>48</v>
      </c>
      <c r="D13" s="173" t="s">
        <v>86</v>
      </c>
      <c r="E13" s="125" t="s">
        <v>28</v>
      </c>
      <c r="F13" s="167">
        <v>1994</v>
      </c>
      <c r="G13" s="167">
        <v>3</v>
      </c>
      <c r="H13" s="87" t="s">
        <v>133</v>
      </c>
      <c r="I13" s="87">
        <v>4</v>
      </c>
      <c r="J13" s="87" t="s">
        <v>133</v>
      </c>
      <c r="K13" s="87">
        <v>2.5</v>
      </c>
      <c r="L13" s="114">
        <f aca="true" t="shared" si="0" ref="L13:L19">SQRT((I13*K13))</f>
        <v>3.1622776601683795</v>
      </c>
      <c r="M13" s="87" t="s">
        <v>163</v>
      </c>
      <c r="N13" s="205">
        <v>64</v>
      </c>
      <c r="O13" s="143">
        <v>1</v>
      </c>
    </row>
    <row r="14" spans="1:15" ht="15.75">
      <c r="A14" s="234"/>
      <c r="B14" s="121">
        <v>3</v>
      </c>
      <c r="C14" s="78">
        <v>45</v>
      </c>
      <c r="D14" s="166" t="s">
        <v>88</v>
      </c>
      <c r="E14" s="125" t="s">
        <v>28</v>
      </c>
      <c r="F14" s="167">
        <v>1987</v>
      </c>
      <c r="G14" s="167">
        <v>1</v>
      </c>
      <c r="H14" s="87" t="s">
        <v>133</v>
      </c>
      <c r="I14" s="87">
        <v>4</v>
      </c>
      <c r="J14" s="87" t="s">
        <v>133</v>
      </c>
      <c r="K14" s="87">
        <v>2.5</v>
      </c>
      <c r="L14" s="114">
        <f t="shared" si="0"/>
        <v>3.1622776601683795</v>
      </c>
      <c r="M14" s="120">
        <v>17</v>
      </c>
      <c r="N14" s="196">
        <v>39</v>
      </c>
      <c r="O14" s="11">
        <v>1</v>
      </c>
    </row>
    <row r="15" spans="1:15" ht="15.75">
      <c r="A15" s="234"/>
      <c r="B15" s="119">
        <v>4</v>
      </c>
      <c r="C15" s="78">
        <v>64</v>
      </c>
      <c r="D15" s="166" t="s">
        <v>91</v>
      </c>
      <c r="E15" s="125" t="s">
        <v>13</v>
      </c>
      <c r="F15" s="167">
        <v>1991</v>
      </c>
      <c r="G15" s="167" t="s">
        <v>67</v>
      </c>
      <c r="H15" s="87" t="s">
        <v>133</v>
      </c>
      <c r="I15" s="87">
        <v>4</v>
      </c>
      <c r="J15" s="87">
        <v>12.9</v>
      </c>
      <c r="K15" s="87">
        <v>10</v>
      </c>
      <c r="L15" s="114">
        <f t="shared" si="0"/>
        <v>6.324555320336759</v>
      </c>
      <c r="M15" s="120" t="s">
        <v>168</v>
      </c>
      <c r="N15" s="196">
        <v>29</v>
      </c>
      <c r="O15" s="11">
        <v>1</v>
      </c>
    </row>
    <row r="16" spans="1:15" ht="15.75">
      <c r="A16" s="234"/>
      <c r="B16" s="121">
        <v>5</v>
      </c>
      <c r="C16" s="169">
        <v>80</v>
      </c>
      <c r="D16" s="77" t="s">
        <v>83</v>
      </c>
      <c r="E16" s="80" t="s">
        <v>84</v>
      </c>
      <c r="F16" s="78">
        <v>1986</v>
      </c>
      <c r="G16" s="78" t="s">
        <v>67</v>
      </c>
      <c r="H16" s="87" t="s">
        <v>133</v>
      </c>
      <c r="I16" s="87">
        <v>4</v>
      </c>
      <c r="J16" s="87">
        <v>13.2</v>
      </c>
      <c r="K16" s="87">
        <v>6.5</v>
      </c>
      <c r="L16" s="114">
        <f t="shared" si="0"/>
        <v>5.0990195135927845</v>
      </c>
      <c r="M16" s="87" t="s">
        <v>159</v>
      </c>
      <c r="N16" s="196">
        <v>25</v>
      </c>
      <c r="O16" s="11">
        <v>2</v>
      </c>
    </row>
    <row r="17" spans="1:15" ht="15.75">
      <c r="A17" s="234"/>
      <c r="B17" s="119">
        <v>6</v>
      </c>
      <c r="C17" s="78">
        <v>79</v>
      </c>
      <c r="D17" s="166" t="s">
        <v>96</v>
      </c>
      <c r="E17" s="125" t="s">
        <v>28</v>
      </c>
      <c r="F17" s="167">
        <v>1978</v>
      </c>
      <c r="G17" s="167">
        <v>1</v>
      </c>
      <c r="H17" s="87" t="s">
        <v>133</v>
      </c>
      <c r="I17" s="114">
        <v>4</v>
      </c>
      <c r="J17" s="87" t="s">
        <v>133</v>
      </c>
      <c r="K17" s="114">
        <v>2.5</v>
      </c>
      <c r="L17" s="114">
        <f t="shared" si="0"/>
        <v>3.1622776601683795</v>
      </c>
      <c r="M17" s="87" t="s">
        <v>167</v>
      </c>
      <c r="N17" s="197">
        <v>21</v>
      </c>
      <c r="O17" s="11">
        <v>2</v>
      </c>
    </row>
    <row r="18" spans="1:15" ht="15.75">
      <c r="A18" s="234"/>
      <c r="B18" s="121">
        <v>7</v>
      </c>
      <c r="C18" s="78">
        <v>59</v>
      </c>
      <c r="D18" s="166" t="s">
        <v>87</v>
      </c>
      <c r="E18" s="125" t="s">
        <v>26</v>
      </c>
      <c r="F18" s="167">
        <v>1982</v>
      </c>
      <c r="G18" s="167">
        <v>2</v>
      </c>
      <c r="H18" s="87" t="s">
        <v>133</v>
      </c>
      <c r="I18" s="87">
        <v>4</v>
      </c>
      <c r="J18" s="87" t="s">
        <v>144</v>
      </c>
      <c r="K18" s="87">
        <v>8.5</v>
      </c>
      <c r="L18" s="114">
        <f t="shared" si="0"/>
        <v>5.830951894845301</v>
      </c>
      <c r="M18" s="87">
        <v>10</v>
      </c>
      <c r="N18" s="196">
        <v>18</v>
      </c>
      <c r="O18" s="11">
        <v>3</v>
      </c>
    </row>
    <row r="19" spans="1:15" ht="16.5" thickBot="1">
      <c r="A19" s="235"/>
      <c r="B19" s="203">
        <v>8</v>
      </c>
      <c r="C19" s="83">
        <v>47</v>
      </c>
      <c r="D19" s="177" t="s">
        <v>90</v>
      </c>
      <c r="E19" s="178" t="s">
        <v>28</v>
      </c>
      <c r="F19" s="179">
        <v>1988</v>
      </c>
      <c r="G19" s="179">
        <v>2</v>
      </c>
      <c r="H19" s="92">
        <v>8</v>
      </c>
      <c r="I19" s="92">
        <v>9</v>
      </c>
      <c r="J19" s="92" t="s">
        <v>145</v>
      </c>
      <c r="K19" s="92">
        <v>5</v>
      </c>
      <c r="L19" s="185">
        <f t="shared" si="0"/>
        <v>6.708203932499369</v>
      </c>
      <c r="M19" s="92">
        <v>10</v>
      </c>
      <c r="N19" s="198">
        <v>15</v>
      </c>
      <c r="O19" s="72">
        <v>3</v>
      </c>
    </row>
    <row r="20" spans="1:15" ht="15.75">
      <c r="A20" s="20"/>
      <c r="B20" s="184">
        <v>9</v>
      </c>
      <c r="C20" s="85">
        <v>46</v>
      </c>
      <c r="D20" s="173" t="s">
        <v>89</v>
      </c>
      <c r="E20" s="174" t="s">
        <v>28</v>
      </c>
      <c r="F20" s="175">
        <v>1987</v>
      </c>
      <c r="G20" s="175">
        <v>2</v>
      </c>
      <c r="H20" s="94" t="s">
        <v>142</v>
      </c>
      <c r="I20" s="94">
        <v>8</v>
      </c>
      <c r="J20" s="94">
        <v>13.2</v>
      </c>
      <c r="K20" s="94">
        <v>6.5</v>
      </c>
      <c r="L20" s="116">
        <f>SQRT((I20+K20))</f>
        <v>3.8078865529319543</v>
      </c>
      <c r="M20" s="17"/>
      <c r="N20" s="66">
        <v>12</v>
      </c>
      <c r="O20" s="11"/>
    </row>
    <row r="21" spans="1:15" ht="15.75">
      <c r="A21" s="16"/>
      <c r="B21" s="124">
        <v>10</v>
      </c>
      <c r="C21" s="78">
        <v>15</v>
      </c>
      <c r="D21" s="77" t="s">
        <v>94</v>
      </c>
      <c r="E21" s="168" t="s">
        <v>27</v>
      </c>
      <c r="F21" s="78">
        <v>1989</v>
      </c>
      <c r="G21" s="78">
        <v>3</v>
      </c>
      <c r="H21" s="87">
        <v>7</v>
      </c>
      <c r="I21" s="87">
        <v>10</v>
      </c>
      <c r="J21" s="87" t="s">
        <v>144</v>
      </c>
      <c r="K21" s="87">
        <v>8.5</v>
      </c>
      <c r="L21" s="114">
        <f>SQRT((I21+K21))</f>
        <v>4.301162633521313</v>
      </c>
      <c r="M21" s="10"/>
      <c r="N21" s="66">
        <v>9</v>
      </c>
      <c r="O21" s="11"/>
    </row>
    <row r="22" spans="1:15" ht="15.75">
      <c r="A22" s="16"/>
      <c r="B22" s="123">
        <v>11</v>
      </c>
      <c r="C22" s="78">
        <v>55</v>
      </c>
      <c r="D22" s="166" t="s">
        <v>93</v>
      </c>
      <c r="E22" s="125" t="s">
        <v>26</v>
      </c>
      <c r="F22" s="167">
        <v>1992</v>
      </c>
      <c r="G22" s="167" t="s">
        <v>50</v>
      </c>
      <c r="H22" s="87" t="s">
        <v>143</v>
      </c>
      <c r="I22" s="87">
        <v>11</v>
      </c>
      <c r="J22" s="87">
        <v>5.8</v>
      </c>
      <c r="K22" s="87">
        <v>12</v>
      </c>
      <c r="L22" s="114">
        <f>SQRT((I22+K22))</f>
        <v>4.795831523312719</v>
      </c>
      <c r="M22" s="10"/>
      <c r="N22" s="66">
        <v>6</v>
      </c>
      <c r="O22" s="11"/>
    </row>
    <row r="23" spans="1:15" ht="15.75">
      <c r="A23" s="16"/>
      <c r="B23" s="71">
        <v>12</v>
      </c>
      <c r="C23" s="78">
        <v>63</v>
      </c>
      <c r="D23" s="166" t="s">
        <v>92</v>
      </c>
      <c r="E23" s="125" t="s">
        <v>13</v>
      </c>
      <c r="F23" s="167">
        <v>1991</v>
      </c>
      <c r="G23" s="167">
        <v>3</v>
      </c>
      <c r="H23" s="87" t="s">
        <v>141</v>
      </c>
      <c r="I23" s="87">
        <v>12.5</v>
      </c>
      <c r="J23" s="87" t="s">
        <v>143</v>
      </c>
      <c r="K23" s="87">
        <v>11</v>
      </c>
      <c r="L23" s="114">
        <f>SQRT((I23+K23))</f>
        <v>4.847679857416329</v>
      </c>
      <c r="M23" s="10"/>
      <c r="N23" s="66">
        <v>4</v>
      </c>
      <c r="O23" s="11"/>
    </row>
    <row r="24" spans="1:15" ht="15.75">
      <c r="A24" s="16"/>
      <c r="B24" s="71">
        <v>13</v>
      </c>
      <c r="C24" s="78">
        <v>17</v>
      </c>
      <c r="D24" s="77" t="s">
        <v>85</v>
      </c>
      <c r="E24" s="168" t="s">
        <v>27</v>
      </c>
      <c r="F24" s="78">
        <v>1992</v>
      </c>
      <c r="G24" s="78">
        <v>3</v>
      </c>
      <c r="H24" s="114" t="s">
        <v>141</v>
      </c>
      <c r="I24" s="114">
        <v>12.5</v>
      </c>
      <c r="J24" s="114">
        <v>4.6</v>
      </c>
      <c r="K24" s="114">
        <v>13</v>
      </c>
      <c r="L24" s="114">
        <f>SQRT((I24+K24))</f>
        <v>5.049752469181039</v>
      </c>
      <c r="M24" s="10"/>
      <c r="N24" s="66">
        <v>2</v>
      </c>
      <c r="O24" s="11"/>
    </row>
    <row r="25" spans="1:15" ht="15.75">
      <c r="A25" s="16"/>
      <c r="B25" s="71"/>
      <c r="C25" s="126"/>
      <c r="D25" s="29"/>
      <c r="E25" s="73"/>
      <c r="F25" s="30"/>
      <c r="G25" s="30"/>
      <c r="H25" s="47"/>
      <c r="I25" s="47"/>
      <c r="J25" s="47"/>
      <c r="K25" s="47"/>
      <c r="L25" s="15"/>
      <c r="M25" s="10"/>
      <c r="N25" s="66"/>
      <c r="O25" s="11"/>
    </row>
    <row r="26" spans="3:15" ht="15.75">
      <c r="C26" s="70"/>
      <c r="D26" s="12"/>
      <c r="E26" s="13"/>
      <c r="F26" s="13"/>
      <c r="G26" s="14"/>
      <c r="H26" s="14"/>
      <c r="I26" s="14"/>
      <c r="J26" s="14"/>
      <c r="K26" s="14"/>
      <c r="L26" s="14"/>
      <c r="M26" s="9"/>
      <c r="N26" s="9"/>
      <c r="O26" s="3"/>
    </row>
    <row r="27" spans="3:15" ht="15.75">
      <c r="C27" s="5"/>
      <c r="D27" s="129" t="s">
        <v>4</v>
      </c>
      <c r="E27" s="67" t="s">
        <v>7</v>
      </c>
      <c r="F27" s="245" t="s">
        <v>43</v>
      </c>
      <c r="G27" s="245"/>
      <c r="H27" s="245"/>
      <c r="I27" s="245"/>
      <c r="J27" s="245"/>
      <c r="K27" s="245"/>
      <c r="L27" s="245"/>
      <c r="M27" s="245"/>
      <c r="N27" s="245"/>
      <c r="O27" s="245"/>
    </row>
    <row r="28" spans="3:15" ht="15.75">
      <c r="C28" s="5"/>
      <c r="D28" s="129"/>
      <c r="E28" s="6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3:15" ht="15.75">
      <c r="C29" s="5"/>
      <c r="D29" s="130"/>
      <c r="E29" s="64"/>
      <c r="F29" s="131"/>
      <c r="G29" s="131"/>
      <c r="H29" s="131"/>
      <c r="I29" s="131"/>
      <c r="J29" s="131"/>
      <c r="K29" s="131"/>
      <c r="L29" s="131"/>
      <c r="M29" s="131"/>
      <c r="N29" s="131"/>
      <c r="O29" s="132"/>
    </row>
    <row r="30" spans="3:15" ht="15.75">
      <c r="C30" s="4"/>
      <c r="D30" s="130" t="s">
        <v>42</v>
      </c>
      <c r="E30" s="62" t="s">
        <v>7</v>
      </c>
      <c r="F30" s="245" t="s">
        <v>48</v>
      </c>
      <c r="G30" s="245"/>
      <c r="H30" s="245"/>
      <c r="I30" s="245"/>
      <c r="J30" s="245"/>
      <c r="K30" s="245"/>
      <c r="L30" s="245"/>
      <c r="M30" s="245"/>
      <c r="N30" s="245"/>
      <c r="O30" s="245"/>
    </row>
    <row r="31" spans="3:15" ht="15">
      <c r="C31" s="4"/>
      <c r="D31" s="9"/>
      <c r="E31" s="9"/>
      <c r="F31" s="4"/>
      <c r="G31" s="4"/>
      <c r="H31" s="4"/>
      <c r="I31" s="4"/>
      <c r="J31" s="4"/>
      <c r="K31" s="4"/>
      <c r="L31" s="4"/>
      <c r="M31" s="4"/>
      <c r="N31" s="101"/>
      <c r="O31" s="101"/>
    </row>
    <row r="32" spans="3:13" ht="15.75">
      <c r="C32" s="4"/>
      <c r="D32" s="127" t="s">
        <v>49</v>
      </c>
      <c r="E32" s="128">
        <f ca="1">NOW()</f>
        <v>39861.54513599537</v>
      </c>
      <c r="F32" s="9"/>
      <c r="G32" s="4"/>
      <c r="H32" s="4"/>
      <c r="I32" s="4"/>
      <c r="J32" s="4"/>
      <c r="K32" s="4"/>
      <c r="L32" s="4"/>
      <c r="M32" s="9"/>
    </row>
    <row r="33" spans="3:13" ht="15.75">
      <c r="C33" s="4"/>
      <c r="D33" s="127"/>
      <c r="E33" s="128"/>
      <c r="F33" s="9"/>
      <c r="G33" s="4"/>
      <c r="H33" s="4"/>
      <c r="I33" s="4"/>
      <c r="J33" s="4"/>
      <c r="K33" s="4"/>
      <c r="L33" s="4"/>
      <c r="M33" s="9"/>
    </row>
    <row r="34" spans="3:13" ht="15.75">
      <c r="C34" s="4"/>
      <c r="D34" s="127"/>
      <c r="E34" s="128"/>
      <c r="F34" s="9"/>
      <c r="G34" s="4"/>
      <c r="H34" s="4"/>
      <c r="I34" s="4"/>
      <c r="J34" s="4"/>
      <c r="K34" s="4"/>
      <c r="L34" s="4"/>
      <c r="M34" s="9"/>
    </row>
    <row r="35" spans="3:13" ht="15.75">
      <c r="C35" s="4"/>
      <c r="D35" s="127"/>
      <c r="E35" s="128"/>
      <c r="F35" s="9"/>
      <c r="G35" s="4"/>
      <c r="H35" s="4"/>
      <c r="I35" s="4"/>
      <c r="J35" s="4"/>
      <c r="K35" s="4"/>
      <c r="L35" s="4"/>
      <c r="M35" s="9"/>
    </row>
    <row r="36" spans="3:13" ht="15.75" hidden="1" outlineLevel="1">
      <c r="C36" s="4"/>
      <c r="D36" s="127"/>
      <c r="E36" s="128"/>
      <c r="F36" s="9"/>
      <c r="G36" s="4"/>
      <c r="H36" s="4"/>
      <c r="I36" s="4"/>
      <c r="J36" s="4"/>
      <c r="K36" s="4"/>
      <c r="L36" s="4"/>
      <c r="M36" s="9"/>
    </row>
    <row r="37" spans="8:13" ht="12.75" hidden="1" outlineLevel="1">
      <c r="H37" t="s">
        <v>34</v>
      </c>
      <c r="I37" t="s">
        <v>36</v>
      </c>
      <c r="J37" t="s">
        <v>35</v>
      </c>
      <c r="K37" t="s">
        <v>36</v>
      </c>
      <c r="L37" t="s">
        <v>37</v>
      </c>
      <c r="M37" s="9"/>
    </row>
    <row r="38" spans="3:14" ht="15" hidden="1" outlineLevel="1">
      <c r="C38" s="78">
        <v>48</v>
      </c>
      <c r="D38" s="173" t="s">
        <v>86</v>
      </c>
      <c r="E38" s="125" t="s">
        <v>28</v>
      </c>
      <c r="F38" s="167">
        <v>1994</v>
      </c>
      <c r="G38" s="167">
        <v>3</v>
      </c>
      <c r="H38" s="87" t="s">
        <v>133</v>
      </c>
      <c r="I38" s="87">
        <v>4</v>
      </c>
      <c r="J38" s="87" t="s">
        <v>133</v>
      </c>
      <c r="K38" s="87">
        <v>2.5</v>
      </c>
      <c r="L38" s="114">
        <f aca="true" t="shared" si="1" ref="L38:L50">SQRT((I38*K38))</f>
        <v>3.1622776601683795</v>
      </c>
      <c r="M38" s="114">
        <v>17.5</v>
      </c>
      <c r="N38" s="188">
        <v>1</v>
      </c>
    </row>
    <row r="39" spans="3:14" ht="15" hidden="1" outlineLevel="1">
      <c r="C39" s="78">
        <v>1</v>
      </c>
      <c r="D39" s="77" t="s">
        <v>95</v>
      </c>
      <c r="E39" s="80" t="s">
        <v>27</v>
      </c>
      <c r="F39" s="78">
        <v>1988</v>
      </c>
      <c r="G39" s="78">
        <v>1</v>
      </c>
      <c r="H39" s="87" t="s">
        <v>133</v>
      </c>
      <c r="I39" s="87">
        <v>4</v>
      </c>
      <c r="J39" s="87" t="s">
        <v>133</v>
      </c>
      <c r="K39" s="87">
        <v>2.5</v>
      </c>
      <c r="L39" s="114">
        <f t="shared" si="1"/>
        <v>3.1622776601683795</v>
      </c>
      <c r="M39" s="114" t="s">
        <v>163</v>
      </c>
      <c r="N39" s="190">
        <v>2</v>
      </c>
    </row>
    <row r="40" spans="3:14" ht="15" hidden="1" outlineLevel="1">
      <c r="C40" s="78">
        <v>45</v>
      </c>
      <c r="D40" s="166" t="s">
        <v>88</v>
      </c>
      <c r="E40" s="125" t="s">
        <v>28</v>
      </c>
      <c r="F40" s="167">
        <v>1987</v>
      </c>
      <c r="G40" s="167">
        <v>1</v>
      </c>
      <c r="H40" s="87" t="s">
        <v>133</v>
      </c>
      <c r="I40" s="87">
        <v>4</v>
      </c>
      <c r="J40" s="87" t="s">
        <v>133</v>
      </c>
      <c r="K40" s="87">
        <v>2.5</v>
      </c>
      <c r="L40" s="114">
        <f t="shared" si="1"/>
        <v>3.1622776601683795</v>
      </c>
      <c r="M40" s="133">
        <v>17</v>
      </c>
      <c r="N40" s="189">
        <v>3</v>
      </c>
    </row>
    <row r="41" spans="3:14" ht="15" hidden="1" outlineLevel="1">
      <c r="C41" s="78">
        <v>64</v>
      </c>
      <c r="D41" s="166" t="s">
        <v>91</v>
      </c>
      <c r="E41" s="125" t="s">
        <v>13</v>
      </c>
      <c r="F41" s="167">
        <v>1991</v>
      </c>
      <c r="G41" s="167" t="s">
        <v>67</v>
      </c>
      <c r="H41" s="87" t="s">
        <v>133</v>
      </c>
      <c r="I41" s="87">
        <v>4</v>
      </c>
      <c r="J41" s="87">
        <v>12.9</v>
      </c>
      <c r="K41" s="87">
        <v>10</v>
      </c>
      <c r="L41" s="114">
        <f t="shared" si="1"/>
        <v>6.324555320336759</v>
      </c>
      <c r="M41" s="120" t="s">
        <v>168</v>
      </c>
      <c r="N41" s="104">
        <v>4</v>
      </c>
    </row>
    <row r="42" spans="3:14" ht="15" hidden="1" outlineLevel="1">
      <c r="C42" s="169">
        <v>80</v>
      </c>
      <c r="D42" s="77" t="s">
        <v>83</v>
      </c>
      <c r="E42" s="80" t="s">
        <v>84</v>
      </c>
      <c r="F42" s="78">
        <v>1986</v>
      </c>
      <c r="G42" s="78" t="s">
        <v>67</v>
      </c>
      <c r="H42" s="87" t="s">
        <v>133</v>
      </c>
      <c r="I42" s="87">
        <v>4</v>
      </c>
      <c r="J42" s="87">
        <v>13.2</v>
      </c>
      <c r="K42" s="87">
        <v>6.5</v>
      </c>
      <c r="L42" s="114">
        <f t="shared" si="1"/>
        <v>5.0990195135927845</v>
      </c>
      <c r="M42" s="114" t="s">
        <v>159</v>
      </c>
      <c r="N42" s="188">
        <v>5</v>
      </c>
    </row>
    <row r="43" spans="3:14" ht="18" customHeight="1" hidden="1" outlineLevel="1">
      <c r="C43" s="78">
        <v>79</v>
      </c>
      <c r="D43" s="166" t="s">
        <v>96</v>
      </c>
      <c r="E43" s="125" t="s">
        <v>28</v>
      </c>
      <c r="F43" s="167">
        <v>1978</v>
      </c>
      <c r="G43" s="167">
        <v>1</v>
      </c>
      <c r="H43" s="87" t="s">
        <v>133</v>
      </c>
      <c r="I43" s="114">
        <v>4</v>
      </c>
      <c r="J43" s="87" t="s">
        <v>133</v>
      </c>
      <c r="K43" s="114">
        <v>2.5</v>
      </c>
      <c r="L43" s="114">
        <f t="shared" si="1"/>
        <v>3.1622776601683795</v>
      </c>
      <c r="M43" s="114" t="s">
        <v>167</v>
      </c>
      <c r="N43" s="194">
        <v>6</v>
      </c>
    </row>
    <row r="44" spans="3:15" ht="15" hidden="1" outlineLevel="1">
      <c r="C44" s="78">
        <v>59</v>
      </c>
      <c r="D44" s="166" t="s">
        <v>87</v>
      </c>
      <c r="E44" s="125" t="s">
        <v>26</v>
      </c>
      <c r="F44" s="167">
        <v>1982</v>
      </c>
      <c r="G44" s="167">
        <v>2</v>
      </c>
      <c r="H44" s="87" t="s">
        <v>133</v>
      </c>
      <c r="I44" s="87">
        <v>4</v>
      </c>
      <c r="J44" s="87" t="s">
        <v>144</v>
      </c>
      <c r="K44" s="87">
        <v>8.5</v>
      </c>
      <c r="L44" s="114">
        <f t="shared" si="1"/>
        <v>5.830951894845301</v>
      </c>
      <c r="M44" s="114">
        <v>10</v>
      </c>
      <c r="N44" s="189">
        <v>7</v>
      </c>
      <c r="O44" s="3"/>
    </row>
    <row r="45" spans="3:14" ht="15" hidden="1" outlineLevel="1">
      <c r="C45" s="78">
        <v>47</v>
      </c>
      <c r="D45" s="166" t="s">
        <v>90</v>
      </c>
      <c r="E45" s="125" t="s">
        <v>28</v>
      </c>
      <c r="F45" s="167">
        <v>1988</v>
      </c>
      <c r="G45" s="167">
        <v>2</v>
      </c>
      <c r="H45" s="87">
        <v>8</v>
      </c>
      <c r="I45" s="87">
        <v>9</v>
      </c>
      <c r="J45" s="87" t="s">
        <v>145</v>
      </c>
      <c r="K45" s="87">
        <v>5</v>
      </c>
      <c r="L45" s="114">
        <f t="shared" si="1"/>
        <v>6.708203932499369</v>
      </c>
      <c r="M45" s="114">
        <v>10</v>
      </c>
      <c r="N45" s="195">
        <v>8</v>
      </c>
    </row>
    <row r="46" spans="3:13" ht="15" hidden="1" outlineLevel="1">
      <c r="C46" s="78">
        <v>46</v>
      </c>
      <c r="D46" s="166" t="s">
        <v>89</v>
      </c>
      <c r="E46" s="125" t="s">
        <v>28</v>
      </c>
      <c r="F46" s="167">
        <v>1987</v>
      </c>
      <c r="G46" s="167">
        <v>2</v>
      </c>
      <c r="H46" s="87" t="s">
        <v>142</v>
      </c>
      <c r="I46" s="87">
        <v>8</v>
      </c>
      <c r="J46" s="87">
        <v>13.2</v>
      </c>
      <c r="K46" s="87">
        <v>6.5</v>
      </c>
      <c r="L46" s="114">
        <f t="shared" si="1"/>
        <v>7.211102550927978</v>
      </c>
      <c r="M46" s="120"/>
    </row>
    <row r="47" spans="2:14" ht="15" hidden="1" outlineLevel="1">
      <c r="B47" s="21"/>
      <c r="C47" s="78">
        <v>15</v>
      </c>
      <c r="D47" s="77" t="s">
        <v>94</v>
      </c>
      <c r="E47" s="168" t="s">
        <v>27</v>
      </c>
      <c r="F47" s="78">
        <v>1989</v>
      </c>
      <c r="G47" s="78">
        <v>3</v>
      </c>
      <c r="H47" s="87">
        <v>7</v>
      </c>
      <c r="I47" s="87">
        <v>10</v>
      </c>
      <c r="J47" s="87" t="s">
        <v>144</v>
      </c>
      <c r="K47" s="87">
        <v>8.5</v>
      </c>
      <c r="L47" s="114">
        <f t="shared" si="1"/>
        <v>9.219544457292887</v>
      </c>
      <c r="M47" s="120"/>
      <c r="N47" s="21"/>
    </row>
    <row r="48" spans="3:15" ht="15" hidden="1" outlineLevel="1">
      <c r="C48" s="78">
        <v>55</v>
      </c>
      <c r="D48" s="166" t="s">
        <v>93</v>
      </c>
      <c r="E48" s="125" t="s">
        <v>26</v>
      </c>
      <c r="F48" s="167">
        <v>1992</v>
      </c>
      <c r="G48" s="167" t="s">
        <v>50</v>
      </c>
      <c r="H48" s="87" t="s">
        <v>143</v>
      </c>
      <c r="I48" s="87">
        <v>11</v>
      </c>
      <c r="J48" s="87">
        <v>5.8</v>
      </c>
      <c r="K48" s="87">
        <v>12</v>
      </c>
      <c r="L48" s="114">
        <f t="shared" si="1"/>
        <v>11.489125293076057</v>
      </c>
      <c r="M48" s="114"/>
      <c r="N48" s="9"/>
      <c r="O48" s="3"/>
    </row>
    <row r="49" spans="3:15" ht="15" hidden="1" outlineLevel="1">
      <c r="C49" s="78">
        <v>63</v>
      </c>
      <c r="D49" s="166" t="s">
        <v>92</v>
      </c>
      <c r="E49" s="125" t="s">
        <v>13</v>
      </c>
      <c r="F49" s="167">
        <v>1991</v>
      </c>
      <c r="G49" s="167">
        <v>3</v>
      </c>
      <c r="H49" s="87" t="s">
        <v>141</v>
      </c>
      <c r="I49" s="87">
        <v>12.5</v>
      </c>
      <c r="J49" s="87" t="s">
        <v>143</v>
      </c>
      <c r="K49" s="87">
        <v>11</v>
      </c>
      <c r="L49" s="114">
        <f t="shared" si="1"/>
        <v>11.726039399558575</v>
      </c>
      <c r="M49" s="114"/>
      <c r="N49" s="9"/>
      <c r="O49" s="3"/>
    </row>
    <row r="50" spans="3:15" ht="15" hidden="1" outlineLevel="1">
      <c r="C50" s="78">
        <v>17</v>
      </c>
      <c r="D50" s="77" t="s">
        <v>85</v>
      </c>
      <c r="E50" s="168" t="s">
        <v>27</v>
      </c>
      <c r="F50" s="78">
        <v>1992</v>
      </c>
      <c r="G50" s="78">
        <v>3</v>
      </c>
      <c r="H50" s="114" t="s">
        <v>141</v>
      </c>
      <c r="I50" s="114">
        <v>12.5</v>
      </c>
      <c r="J50" s="114">
        <v>4.6</v>
      </c>
      <c r="K50" s="114">
        <v>13</v>
      </c>
      <c r="L50" s="114">
        <f t="shared" si="1"/>
        <v>12.747548783981962</v>
      </c>
      <c r="M50" s="114"/>
      <c r="N50" s="9"/>
      <c r="O50" s="9"/>
    </row>
    <row r="51" spans="3:15" ht="15" hidden="1" outlineLevel="1">
      <c r="C51" s="114"/>
      <c r="D51" s="114"/>
      <c r="E51" s="114"/>
      <c r="F51" s="114"/>
      <c r="G51" s="114"/>
      <c r="H51" s="114"/>
      <c r="I51" s="114"/>
      <c r="J51" s="114"/>
      <c r="K51" s="114"/>
      <c r="L51" s="114">
        <f>SQRT((I51+K51))</f>
        <v>0</v>
      </c>
      <c r="M51" s="114"/>
      <c r="N51" s="9"/>
      <c r="O51" s="9"/>
    </row>
    <row r="52" spans="14:15" ht="12.75" hidden="1" outlineLevel="1">
      <c r="N52" s="9"/>
      <c r="O52" s="9"/>
    </row>
    <row r="53" ht="12.75" collapsed="1"/>
  </sheetData>
  <mergeCells count="21">
    <mergeCell ref="A6:C6"/>
    <mergeCell ref="N6:O6"/>
    <mergeCell ref="A9:D9"/>
    <mergeCell ref="B10:B11"/>
    <mergeCell ref="C10:C11"/>
    <mergeCell ref="D10:D11"/>
    <mergeCell ref="E10:E11"/>
    <mergeCell ref="F27:O27"/>
    <mergeCell ref="F30:O30"/>
    <mergeCell ref="G10:G11"/>
    <mergeCell ref="F10:F11"/>
    <mergeCell ref="A12:A19"/>
    <mergeCell ref="A2:O2"/>
    <mergeCell ref="A4:O4"/>
    <mergeCell ref="D7:J7"/>
    <mergeCell ref="H10:J10"/>
    <mergeCell ref="M10:M11"/>
    <mergeCell ref="N10:N11"/>
    <mergeCell ref="O10:O11"/>
    <mergeCell ref="A10:A11"/>
    <mergeCell ref="A3:O3"/>
  </mergeCells>
  <printOptions/>
  <pageMargins left="0.75" right="0.75" top="0.31" bottom="0.24" header="0.27" footer="0.23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60"/>
  <sheetViews>
    <sheetView workbookViewId="0" topLeftCell="A1">
      <selection activeCell="R28" sqref="R28"/>
    </sheetView>
  </sheetViews>
  <sheetFormatPr defaultColWidth="9.00390625" defaultRowHeight="12.75" outlineLevelRow="1"/>
  <cols>
    <col min="1" max="1" width="5.625" style="0" customWidth="1"/>
    <col min="2" max="2" width="7.25390625" style="0" customWidth="1"/>
    <col min="3" max="3" width="7.375" style="0" customWidth="1"/>
    <col min="4" max="4" width="26.125" style="0" customWidth="1"/>
    <col min="5" max="5" width="23.625" style="0" customWidth="1"/>
    <col min="8" max="8" width="9.375" style="0" customWidth="1"/>
    <col min="9" max="9" width="9.125" style="0" hidden="1" customWidth="1"/>
    <col min="11" max="11" width="9.125" style="0" hidden="1" customWidth="1"/>
    <col min="12" max="12" width="8.25390625" style="0" hidden="1" customWidth="1"/>
    <col min="15" max="15" width="8.375" style="0" customWidth="1"/>
  </cols>
  <sheetData>
    <row r="3" spans="1:15" ht="22.5">
      <c r="A3" s="210" t="s">
        <v>155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20.25">
      <c r="A4" s="211" t="s">
        <v>57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1:15" ht="20.25">
      <c r="A5" s="211" t="s">
        <v>45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3:15" ht="18">
      <c r="C6" s="1"/>
      <c r="D6" s="1"/>
      <c r="E6" s="1"/>
      <c r="F6" s="1"/>
      <c r="G6" s="1"/>
      <c r="H6" s="1"/>
      <c r="I6" s="1"/>
      <c r="J6" s="1"/>
      <c r="K6" s="1"/>
      <c r="L6" s="1"/>
      <c r="M6" s="7"/>
      <c r="N6" s="7"/>
      <c r="O6" s="2"/>
    </row>
    <row r="7" spans="1:15" ht="18.75">
      <c r="A7" s="246" t="s">
        <v>46</v>
      </c>
      <c r="B7" s="246"/>
      <c r="C7" s="246"/>
      <c r="D7" s="22"/>
      <c r="E7" s="1"/>
      <c r="F7" s="7"/>
      <c r="G7" s="7"/>
      <c r="I7" s="19"/>
      <c r="J7" s="19"/>
      <c r="K7" s="19"/>
      <c r="L7" s="19"/>
      <c r="M7" s="19"/>
      <c r="N7" s="213" t="s">
        <v>47</v>
      </c>
      <c r="O7" s="213"/>
    </row>
    <row r="8" spans="3:15" ht="18.75">
      <c r="C8" s="8"/>
      <c r="D8" s="206" t="s">
        <v>151</v>
      </c>
      <c r="E8" s="206"/>
      <c r="F8" s="206"/>
      <c r="G8" s="206"/>
      <c r="H8" s="206"/>
      <c r="I8" s="206"/>
      <c r="J8" s="206"/>
      <c r="K8" s="206"/>
      <c r="L8" s="6"/>
      <c r="M8" s="9"/>
      <c r="N8" s="9"/>
      <c r="O8" s="3"/>
    </row>
    <row r="9" spans="3:15" ht="18.75">
      <c r="C9" s="8"/>
      <c r="D9" s="8"/>
      <c r="E9" s="6"/>
      <c r="F9" s="6"/>
      <c r="G9" s="6"/>
      <c r="H9" s="6"/>
      <c r="I9" s="6"/>
      <c r="J9" s="6"/>
      <c r="K9" s="6"/>
      <c r="L9" s="6"/>
      <c r="M9" s="9"/>
      <c r="N9" s="9"/>
      <c r="O9" s="3"/>
    </row>
    <row r="10" spans="1:15" ht="16.5" thickBot="1">
      <c r="A10" s="218" t="s">
        <v>19</v>
      </c>
      <c r="B10" s="218"/>
      <c r="C10" s="218"/>
      <c r="D10" s="218"/>
      <c r="E10" s="105"/>
      <c r="F10" s="105"/>
      <c r="G10" s="74"/>
      <c r="H10" s="4"/>
      <c r="I10" s="4"/>
      <c r="J10" s="4"/>
      <c r="K10" s="4"/>
      <c r="L10" s="4"/>
      <c r="M10" s="9"/>
      <c r="N10" s="9"/>
      <c r="O10" s="3"/>
    </row>
    <row r="11" spans="1:15" ht="15.75">
      <c r="A11" s="243"/>
      <c r="B11" s="247" t="s">
        <v>10</v>
      </c>
      <c r="C11" s="229" t="s">
        <v>16</v>
      </c>
      <c r="D11" s="207" t="s">
        <v>0</v>
      </c>
      <c r="E11" s="207" t="s">
        <v>1</v>
      </c>
      <c r="F11" s="209" t="s">
        <v>2</v>
      </c>
      <c r="G11" s="209" t="s">
        <v>3</v>
      </c>
      <c r="H11" s="252" t="s">
        <v>9</v>
      </c>
      <c r="I11" s="252"/>
      <c r="J11" s="252"/>
      <c r="K11" s="33"/>
      <c r="L11" s="33"/>
      <c r="M11" s="238" t="s">
        <v>6</v>
      </c>
      <c r="N11" s="238" t="s">
        <v>15</v>
      </c>
      <c r="O11" s="249" t="s">
        <v>31</v>
      </c>
    </row>
    <row r="12" spans="1:15" ht="16.5" thickBot="1">
      <c r="A12" s="244"/>
      <c r="B12" s="251"/>
      <c r="C12" s="230"/>
      <c r="D12" s="208"/>
      <c r="E12" s="208"/>
      <c r="F12" s="216"/>
      <c r="G12" s="216"/>
      <c r="H12" s="26" t="s">
        <v>17</v>
      </c>
      <c r="I12" s="26" t="s">
        <v>33</v>
      </c>
      <c r="J12" s="26" t="s">
        <v>18</v>
      </c>
      <c r="K12" s="26" t="s">
        <v>10</v>
      </c>
      <c r="L12" s="28" t="s">
        <v>15</v>
      </c>
      <c r="M12" s="239"/>
      <c r="N12" s="239"/>
      <c r="O12" s="250"/>
    </row>
    <row r="13" spans="1:15" ht="15.75" customHeight="1">
      <c r="A13" s="233" t="s">
        <v>6</v>
      </c>
      <c r="B13" s="75">
        <v>1</v>
      </c>
      <c r="C13" s="78">
        <v>22</v>
      </c>
      <c r="D13" s="77" t="s">
        <v>112</v>
      </c>
      <c r="E13" s="168" t="s">
        <v>27</v>
      </c>
      <c r="F13" s="78">
        <v>1994</v>
      </c>
      <c r="G13" s="78">
        <v>2</v>
      </c>
      <c r="H13" s="87" t="s">
        <v>133</v>
      </c>
      <c r="I13" s="16">
        <v>4</v>
      </c>
      <c r="J13" s="87" t="s">
        <v>133</v>
      </c>
      <c r="K13" s="114">
        <v>3</v>
      </c>
      <c r="L13" s="114">
        <f aca="true" t="shared" si="0" ref="L13:L27">SQRT((I13+K13))</f>
        <v>2.6457513110645907</v>
      </c>
      <c r="M13" s="87" t="s">
        <v>163</v>
      </c>
      <c r="N13" s="69">
        <v>78</v>
      </c>
      <c r="O13" s="17">
        <v>2</v>
      </c>
    </row>
    <row r="14" spans="1:15" ht="15.75">
      <c r="A14" s="234"/>
      <c r="B14" s="79">
        <v>2</v>
      </c>
      <c r="C14" s="78">
        <v>34</v>
      </c>
      <c r="D14" s="166" t="s">
        <v>113</v>
      </c>
      <c r="E14" s="125" t="s">
        <v>28</v>
      </c>
      <c r="F14" s="167">
        <v>1994</v>
      </c>
      <c r="G14" s="167" t="s">
        <v>102</v>
      </c>
      <c r="H14" s="87" t="s">
        <v>133</v>
      </c>
      <c r="I14" s="16">
        <v>4</v>
      </c>
      <c r="J14" s="87" t="s">
        <v>133</v>
      </c>
      <c r="K14" s="114">
        <v>3</v>
      </c>
      <c r="L14" s="114">
        <f t="shared" si="0"/>
        <v>2.6457513110645907</v>
      </c>
      <c r="M14" s="87">
        <v>17</v>
      </c>
      <c r="N14" s="65">
        <v>58</v>
      </c>
      <c r="O14" s="11">
        <v>3</v>
      </c>
    </row>
    <row r="15" spans="1:15" ht="19.5" customHeight="1">
      <c r="A15" s="234"/>
      <c r="B15" s="75">
        <v>3</v>
      </c>
      <c r="C15" s="78">
        <v>35</v>
      </c>
      <c r="D15" s="166" t="s">
        <v>111</v>
      </c>
      <c r="E15" s="125" t="s">
        <v>28</v>
      </c>
      <c r="F15" s="167">
        <v>1994</v>
      </c>
      <c r="G15" s="167">
        <v>3</v>
      </c>
      <c r="H15" s="87">
        <v>4</v>
      </c>
      <c r="I15" s="87">
        <v>14</v>
      </c>
      <c r="J15" s="87" t="s">
        <v>133</v>
      </c>
      <c r="K15" s="114">
        <v>3</v>
      </c>
      <c r="L15" s="114">
        <f t="shared" si="0"/>
        <v>4.123105625617661</v>
      </c>
      <c r="M15" s="87">
        <v>17</v>
      </c>
      <c r="N15" s="65">
        <v>43</v>
      </c>
      <c r="O15" s="11">
        <v>3</v>
      </c>
    </row>
    <row r="16" spans="1:15" ht="15.75">
      <c r="A16" s="234"/>
      <c r="B16" s="79">
        <v>4</v>
      </c>
      <c r="C16" s="78">
        <v>20</v>
      </c>
      <c r="D16" s="77" t="s">
        <v>122</v>
      </c>
      <c r="E16" s="168" t="s">
        <v>27</v>
      </c>
      <c r="F16" s="78">
        <v>1993</v>
      </c>
      <c r="G16" s="78">
        <v>3</v>
      </c>
      <c r="H16" s="47" t="s">
        <v>133</v>
      </c>
      <c r="I16" s="47">
        <v>4</v>
      </c>
      <c r="J16" s="47">
        <v>13.2</v>
      </c>
      <c r="K16" s="16">
        <v>7.5</v>
      </c>
      <c r="L16" s="114">
        <f t="shared" si="0"/>
        <v>3.391164991562634</v>
      </c>
      <c r="M16" s="87" t="s">
        <v>164</v>
      </c>
      <c r="N16" s="65">
        <v>33</v>
      </c>
      <c r="O16" s="11" t="s">
        <v>11</v>
      </c>
    </row>
    <row r="17" spans="1:15" ht="15.75">
      <c r="A17" s="234"/>
      <c r="B17" s="75">
        <v>5</v>
      </c>
      <c r="C17" s="78">
        <v>36</v>
      </c>
      <c r="D17" s="166" t="s">
        <v>116</v>
      </c>
      <c r="E17" s="125" t="s">
        <v>28</v>
      </c>
      <c r="F17" s="167">
        <v>1994</v>
      </c>
      <c r="G17" s="167">
        <v>3</v>
      </c>
      <c r="H17" s="87" t="s">
        <v>133</v>
      </c>
      <c r="I17" s="16">
        <v>4</v>
      </c>
      <c r="J17" s="87" t="s">
        <v>133</v>
      </c>
      <c r="K17" s="114">
        <v>3</v>
      </c>
      <c r="L17" s="114">
        <f t="shared" si="0"/>
        <v>2.6457513110645907</v>
      </c>
      <c r="M17" s="87">
        <v>10</v>
      </c>
      <c r="N17" s="65">
        <v>27</v>
      </c>
      <c r="O17" s="11" t="s">
        <v>11</v>
      </c>
    </row>
    <row r="18" spans="1:15" ht="15.75">
      <c r="A18" s="234"/>
      <c r="B18" s="79">
        <v>5</v>
      </c>
      <c r="C18" s="78">
        <v>57</v>
      </c>
      <c r="D18" s="166" t="s">
        <v>117</v>
      </c>
      <c r="E18" s="125" t="s">
        <v>26</v>
      </c>
      <c r="F18" s="167">
        <v>1993</v>
      </c>
      <c r="G18" s="167" t="s">
        <v>73</v>
      </c>
      <c r="H18" s="87" t="s">
        <v>133</v>
      </c>
      <c r="I18" s="16">
        <v>4</v>
      </c>
      <c r="J18" s="87" t="s">
        <v>133</v>
      </c>
      <c r="K18" s="114">
        <v>3</v>
      </c>
      <c r="L18" s="114">
        <f t="shared" si="0"/>
        <v>2.6457513110645907</v>
      </c>
      <c r="M18" s="87">
        <v>10</v>
      </c>
      <c r="N18" s="65">
        <v>27</v>
      </c>
      <c r="O18" s="11" t="s">
        <v>12</v>
      </c>
    </row>
    <row r="19" spans="1:15" ht="15.75">
      <c r="A19" s="234"/>
      <c r="B19" s="75">
        <v>7</v>
      </c>
      <c r="C19" s="78">
        <v>13</v>
      </c>
      <c r="D19" s="77" t="s">
        <v>110</v>
      </c>
      <c r="E19" s="168" t="s">
        <v>27</v>
      </c>
      <c r="F19" s="78">
        <v>1994</v>
      </c>
      <c r="G19" s="78" t="s">
        <v>11</v>
      </c>
      <c r="H19" s="87" t="s">
        <v>133</v>
      </c>
      <c r="I19" s="16">
        <v>4</v>
      </c>
      <c r="J19" s="87">
        <v>13.2</v>
      </c>
      <c r="K19" s="114">
        <v>7.5</v>
      </c>
      <c r="L19" s="114">
        <f t="shared" si="0"/>
        <v>3.391164991562634</v>
      </c>
      <c r="M19" s="87" t="s">
        <v>142</v>
      </c>
      <c r="N19" s="65">
        <v>22</v>
      </c>
      <c r="O19" s="11" t="s">
        <v>12</v>
      </c>
    </row>
    <row r="20" spans="1:15" ht="15.75">
      <c r="A20" s="234"/>
      <c r="B20" s="186">
        <v>8</v>
      </c>
      <c r="C20" s="78">
        <v>67</v>
      </c>
      <c r="D20" s="166" t="s">
        <v>115</v>
      </c>
      <c r="E20" s="125" t="s">
        <v>13</v>
      </c>
      <c r="F20" s="167">
        <v>1993</v>
      </c>
      <c r="G20" s="167" t="s">
        <v>97</v>
      </c>
      <c r="H20" s="87" t="s">
        <v>133</v>
      </c>
      <c r="I20" s="16">
        <v>4</v>
      </c>
      <c r="J20" s="87">
        <v>6</v>
      </c>
      <c r="K20" s="114">
        <v>10</v>
      </c>
      <c r="L20" s="114">
        <f t="shared" si="0"/>
        <v>3.7416573867739413</v>
      </c>
      <c r="M20" s="87">
        <v>5.5</v>
      </c>
      <c r="N20" s="65">
        <v>19</v>
      </c>
      <c r="O20" s="11" t="s">
        <v>14</v>
      </c>
    </row>
    <row r="21" spans="1:15" ht="16.5" thickBot="1">
      <c r="A21" s="235"/>
      <c r="B21" s="81">
        <v>9</v>
      </c>
      <c r="C21" s="83">
        <v>66</v>
      </c>
      <c r="D21" s="177" t="s">
        <v>121</v>
      </c>
      <c r="E21" s="178" t="s">
        <v>13</v>
      </c>
      <c r="F21" s="179">
        <v>1993</v>
      </c>
      <c r="G21" s="179" t="s">
        <v>97</v>
      </c>
      <c r="H21" s="51" t="s">
        <v>147</v>
      </c>
      <c r="I21" s="187">
        <v>9.5</v>
      </c>
      <c r="J21" s="51">
        <v>13.2</v>
      </c>
      <c r="K21" s="187">
        <v>7.5</v>
      </c>
      <c r="L21" s="185">
        <f t="shared" si="0"/>
        <v>4.123105625617661</v>
      </c>
      <c r="M21" s="92">
        <v>2.5</v>
      </c>
      <c r="N21" s="65">
        <v>16</v>
      </c>
      <c r="O21" s="11"/>
    </row>
    <row r="22" spans="1:15" ht="15.75">
      <c r="A22" s="20"/>
      <c r="B22" s="75">
        <v>10</v>
      </c>
      <c r="C22" s="85">
        <v>19</v>
      </c>
      <c r="D22" s="84" t="s">
        <v>119</v>
      </c>
      <c r="E22" s="180" t="s">
        <v>27</v>
      </c>
      <c r="F22" s="85">
        <v>1993</v>
      </c>
      <c r="G22" s="85" t="s">
        <v>14</v>
      </c>
      <c r="H22" s="94" t="s">
        <v>136</v>
      </c>
      <c r="I22" s="94">
        <v>8</v>
      </c>
      <c r="J22" s="94">
        <v>5.4</v>
      </c>
      <c r="K22" s="116">
        <v>12.5</v>
      </c>
      <c r="L22" s="116">
        <f t="shared" si="0"/>
        <v>4.527692569068709</v>
      </c>
      <c r="M22" s="17"/>
      <c r="N22" s="65">
        <v>13</v>
      </c>
      <c r="O22" s="11"/>
    </row>
    <row r="23" spans="1:15" ht="15.75">
      <c r="A23" s="16"/>
      <c r="B23" s="75">
        <v>11</v>
      </c>
      <c r="C23" s="78">
        <v>33</v>
      </c>
      <c r="D23" s="166" t="s">
        <v>109</v>
      </c>
      <c r="E23" s="125" t="s">
        <v>28</v>
      </c>
      <c r="F23" s="167">
        <v>1993</v>
      </c>
      <c r="G23" s="167" t="s">
        <v>29</v>
      </c>
      <c r="H23" s="87" t="s">
        <v>147</v>
      </c>
      <c r="I23" s="87">
        <v>9.5</v>
      </c>
      <c r="J23" s="87">
        <v>5.4</v>
      </c>
      <c r="K23" s="114">
        <v>12.5</v>
      </c>
      <c r="L23" s="114">
        <f t="shared" si="0"/>
        <v>4.69041575982343</v>
      </c>
      <c r="M23" s="11"/>
      <c r="N23" s="65">
        <v>10</v>
      </c>
      <c r="O23" s="11"/>
    </row>
    <row r="24" spans="1:15" ht="15.75">
      <c r="A24" s="16"/>
      <c r="B24" s="79">
        <v>12</v>
      </c>
      <c r="C24" s="78">
        <v>5</v>
      </c>
      <c r="D24" s="77" t="s">
        <v>118</v>
      </c>
      <c r="E24" s="168" t="s">
        <v>27</v>
      </c>
      <c r="F24" s="78">
        <v>1994</v>
      </c>
      <c r="G24" s="78" t="s">
        <v>12</v>
      </c>
      <c r="H24" s="87">
        <v>6</v>
      </c>
      <c r="I24" s="87">
        <v>11</v>
      </c>
      <c r="J24" s="87">
        <v>5.8</v>
      </c>
      <c r="K24" s="114">
        <v>11</v>
      </c>
      <c r="L24" s="114">
        <f t="shared" si="0"/>
        <v>4.69041575982343</v>
      </c>
      <c r="M24" s="11"/>
      <c r="N24" s="65">
        <v>8</v>
      </c>
      <c r="O24" s="11"/>
    </row>
    <row r="25" spans="1:15" ht="15.75">
      <c r="A25" s="16"/>
      <c r="B25" s="75">
        <v>13</v>
      </c>
      <c r="C25" s="78">
        <v>8</v>
      </c>
      <c r="D25" s="77" t="s">
        <v>114</v>
      </c>
      <c r="E25" s="168" t="s">
        <v>27</v>
      </c>
      <c r="F25" s="78">
        <v>1993</v>
      </c>
      <c r="G25" s="78" t="s">
        <v>12</v>
      </c>
      <c r="H25" s="87">
        <v>3</v>
      </c>
      <c r="I25" s="87">
        <v>15</v>
      </c>
      <c r="J25" s="87">
        <v>13.2</v>
      </c>
      <c r="K25" s="114">
        <v>7.5</v>
      </c>
      <c r="L25" s="114">
        <f t="shared" si="0"/>
        <v>4.743416490252569</v>
      </c>
      <c r="M25" s="11"/>
      <c r="N25" s="65">
        <v>6</v>
      </c>
      <c r="O25" s="11"/>
    </row>
    <row r="26" spans="1:15" ht="15.75">
      <c r="A26" s="16"/>
      <c r="B26" s="79">
        <v>14</v>
      </c>
      <c r="C26" s="78">
        <v>37</v>
      </c>
      <c r="D26" s="166" t="s">
        <v>120</v>
      </c>
      <c r="E26" s="125" t="s">
        <v>28</v>
      </c>
      <c r="F26" s="167">
        <v>1994</v>
      </c>
      <c r="G26" s="167" t="s">
        <v>29</v>
      </c>
      <c r="H26" s="87" t="s">
        <v>143</v>
      </c>
      <c r="I26" s="87">
        <v>12</v>
      </c>
      <c r="J26" s="87">
        <v>3.2</v>
      </c>
      <c r="K26" s="114">
        <v>14</v>
      </c>
      <c r="L26" s="114">
        <f t="shared" si="0"/>
        <v>5.0990195135927845</v>
      </c>
      <c r="M26" s="11"/>
      <c r="N26" s="65">
        <v>4</v>
      </c>
      <c r="O26" s="11"/>
    </row>
    <row r="27" spans="1:15" ht="15.75">
      <c r="A27" s="16"/>
      <c r="B27" s="75">
        <v>15</v>
      </c>
      <c r="C27" s="78">
        <v>38</v>
      </c>
      <c r="D27" s="166" t="s">
        <v>108</v>
      </c>
      <c r="E27" s="125" t="s">
        <v>28</v>
      </c>
      <c r="F27" s="167">
        <v>1994</v>
      </c>
      <c r="G27" s="167" t="s">
        <v>29</v>
      </c>
      <c r="H27" s="87" t="s">
        <v>135</v>
      </c>
      <c r="I27" s="87">
        <v>13</v>
      </c>
      <c r="J27" s="87" t="s">
        <v>148</v>
      </c>
      <c r="K27" s="114">
        <v>15</v>
      </c>
      <c r="L27" s="114">
        <f t="shared" si="0"/>
        <v>5.291502622129181</v>
      </c>
      <c r="M27" s="11"/>
      <c r="N27" s="65">
        <v>2</v>
      </c>
      <c r="O27" s="11"/>
    </row>
    <row r="28" spans="1:15" ht="15.75">
      <c r="A28" s="16"/>
      <c r="B28" s="79"/>
      <c r="C28" s="76"/>
      <c r="D28" s="77"/>
      <c r="E28" s="77"/>
      <c r="F28" s="78"/>
      <c r="G28" s="78"/>
      <c r="H28" s="47"/>
      <c r="I28" s="47"/>
      <c r="J28" s="47"/>
      <c r="K28" s="47"/>
      <c r="L28" s="18"/>
      <c r="M28" s="11"/>
      <c r="N28" s="65"/>
      <c r="O28" s="11"/>
    </row>
    <row r="29" spans="1:15" ht="15.75">
      <c r="A29" s="16"/>
      <c r="B29" s="75"/>
      <c r="C29" s="76"/>
      <c r="D29" s="77"/>
      <c r="E29" s="77"/>
      <c r="F29" s="78"/>
      <c r="G29" s="78"/>
      <c r="H29" s="47"/>
      <c r="I29" s="47"/>
      <c r="J29" s="47"/>
      <c r="K29" s="47"/>
      <c r="L29" s="18"/>
      <c r="M29" s="11"/>
      <c r="N29" s="65"/>
      <c r="O29" s="11"/>
    </row>
    <row r="30" spans="1:15" ht="15.75">
      <c r="A30" s="16"/>
      <c r="B30" s="79"/>
      <c r="C30" s="76"/>
      <c r="D30" s="77"/>
      <c r="E30" s="77"/>
      <c r="F30" s="78"/>
      <c r="G30" s="78"/>
      <c r="H30" s="47"/>
      <c r="I30" s="47"/>
      <c r="J30" s="47"/>
      <c r="K30" s="47"/>
      <c r="L30" s="18"/>
      <c r="M30" s="11"/>
      <c r="N30" s="65"/>
      <c r="O30" s="11"/>
    </row>
    <row r="31" spans="3:12" ht="12.75">
      <c r="C31" s="58"/>
      <c r="D31" s="56"/>
      <c r="E31" s="56"/>
      <c r="F31" s="57"/>
      <c r="G31" s="57"/>
      <c r="J31" s="21"/>
      <c r="K31" s="34"/>
      <c r="L31" s="34"/>
    </row>
    <row r="32" spans="3:12" ht="12.75">
      <c r="C32" s="58"/>
      <c r="D32" s="56"/>
      <c r="E32" s="56"/>
      <c r="F32" s="57"/>
      <c r="G32" s="57"/>
      <c r="J32" s="21"/>
      <c r="K32" s="34"/>
      <c r="L32" s="34"/>
    </row>
    <row r="33" spans="3:12" ht="12.75">
      <c r="C33" s="58"/>
      <c r="D33" s="56"/>
      <c r="E33" s="56"/>
      <c r="F33" s="57"/>
      <c r="G33" s="57"/>
      <c r="J33" s="21"/>
      <c r="K33" s="34"/>
      <c r="L33" s="34"/>
    </row>
    <row r="34" spans="4:15" ht="15.75">
      <c r="D34" s="129" t="s">
        <v>4</v>
      </c>
      <c r="E34" s="106" t="s">
        <v>7</v>
      </c>
      <c r="F34" s="245" t="s">
        <v>43</v>
      </c>
      <c r="G34" s="245"/>
      <c r="H34" s="245"/>
      <c r="I34" s="245"/>
      <c r="J34" s="245"/>
      <c r="K34" s="245"/>
      <c r="L34" s="245"/>
      <c r="M34" s="245"/>
      <c r="N34" s="245"/>
      <c r="O34" s="48"/>
    </row>
    <row r="35" spans="4:14" ht="15.75">
      <c r="D35" s="129"/>
      <c r="E35" s="106"/>
      <c r="F35" s="107"/>
      <c r="G35" s="107"/>
      <c r="H35" s="107"/>
      <c r="I35" s="107"/>
      <c r="J35" s="107"/>
      <c r="K35" s="107"/>
      <c r="L35" s="107"/>
      <c r="M35" s="107"/>
      <c r="N35" s="107"/>
    </row>
    <row r="36" spans="4:15" ht="15.75">
      <c r="D36" s="130"/>
      <c r="E36" s="64"/>
      <c r="F36" s="108"/>
      <c r="G36" s="108"/>
      <c r="H36" s="107"/>
      <c r="I36" s="107"/>
      <c r="J36" s="107"/>
      <c r="K36" s="107"/>
      <c r="L36" s="107"/>
      <c r="M36" s="107"/>
      <c r="N36" s="107"/>
      <c r="O36" s="48"/>
    </row>
    <row r="37" spans="4:15" ht="15.75">
      <c r="D37" s="130" t="s">
        <v>30</v>
      </c>
      <c r="E37" s="106" t="s">
        <v>7</v>
      </c>
      <c r="F37" s="245" t="s">
        <v>48</v>
      </c>
      <c r="G37" s="245"/>
      <c r="H37" s="245"/>
      <c r="I37" s="245"/>
      <c r="J37" s="245"/>
      <c r="K37" s="245"/>
      <c r="L37" s="245"/>
      <c r="M37" s="245"/>
      <c r="N37" s="245"/>
      <c r="O37" s="48"/>
    </row>
    <row r="38" spans="4:14" ht="15"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4:14" ht="15.75">
      <c r="D39" s="106" t="s">
        <v>58</v>
      </c>
      <c r="E39" s="118">
        <f ca="1">NOW()</f>
        <v>39861.54513599537</v>
      </c>
      <c r="F39" s="101"/>
      <c r="G39" s="101"/>
      <c r="H39" s="101"/>
      <c r="I39" s="101"/>
      <c r="J39" s="101"/>
      <c r="K39" s="101"/>
      <c r="L39" s="101"/>
      <c r="M39" s="101"/>
      <c r="N39" s="101"/>
    </row>
    <row r="40" spans="4:14" ht="15.75">
      <c r="D40" s="106"/>
      <c r="E40" s="118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4:14" ht="15.75">
      <c r="D41" s="106"/>
      <c r="E41" s="118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4:14" ht="15.75" hidden="1" outlineLevel="1">
      <c r="D42" s="106"/>
      <c r="E42" s="118"/>
      <c r="F42" s="101"/>
      <c r="G42" s="101"/>
      <c r="H42" s="101" t="s">
        <v>38</v>
      </c>
      <c r="I42" s="101" t="s">
        <v>36</v>
      </c>
      <c r="J42" s="101" t="s">
        <v>39</v>
      </c>
      <c r="K42" s="101" t="s">
        <v>36</v>
      </c>
      <c r="L42" s="101" t="s">
        <v>37</v>
      </c>
      <c r="M42" s="101"/>
      <c r="N42" s="101"/>
    </row>
    <row r="43" spans="2:14" ht="15" hidden="1" outlineLevel="1">
      <c r="B43" s="54"/>
      <c r="C43" s="78">
        <v>22</v>
      </c>
      <c r="D43" s="77" t="s">
        <v>112</v>
      </c>
      <c r="E43" s="168" t="s">
        <v>27</v>
      </c>
      <c r="F43" s="78">
        <v>1994</v>
      </c>
      <c r="G43" s="78">
        <v>2</v>
      </c>
      <c r="H43" s="87" t="s">
        <v>133</v>
      </c>
      <c r="I43" s="16">
        <v>4</v>
      </c>
      <c r="J43" s="87" t="s">
        <v>133</v>
      </c>
      <c r="K43" s="114">
        <v>3</v>
      </c>
      <c r="L43" s="114">
        <f>SQRT((I43*K43))</f>
        <v>3.4641016151377544</v>
      </c>
      <c r="M43" s="87" t="s">
        <v>163</v>
      </c>
      <c r="N43" s="114">
        <v>1</v>
      </c>
    </row>
    <row r="44" spans="2:14" ht="15" hidden="1" outlineLevel="1">
      <c r="B44" s="54"/>
      <c r="C44" s="78">
        <v>34</v>
      </c>
      <c r="D44" s="166" t="s">
        <v>113</v>
      </c>
      <c r="E44" s="125" t="s">
        <v>28</v>
      </c>
      <c r="F44" s="167">
        <v>1994</v>
      </c>
      <c r="G44" s="167" t="s">
        <v>102</v>
      </c>
      <c r="H44" s="87" t="s">
        <v>133</v>
      </c>
      <c r="I44" s="16">
        <v>4</v>
      </c>
      <c r="J44" s="87" t="s">
        <v>133</v>
      </c>
      <c r="K44" s="114">
        <v>3</v>
      </c>
      <c r="L44" s="114">
        <f aca="true" t="shared" si="1" ref="L44:L57">SQRT((I44*K44))</f>
        <v>3.4641016151377544</v>
      </c>
      <c r="M44" s="87">
        <v>17</v>
      </c>
      <c r="N44" s="114">
        <v>2</v>
      </c>
    </row>
    <row r="45" spans="2:14" ht="15" hidden="1" outlineLevel="1">
      <c r="B45" s="54"/>
      <c r="C45" s="78">
        <v>35</v>
      </c>
      <c r="D45" s="166" t="s">
        <v>111</v>
      </c>
      <c r="E45" s="125" t="s">
        <v>28</v>
      </c>
      <c r="F45" s="167">
        <v>1994</v>
      </c>
      <c r="G45" s="167">
        <v>3</v>
      </c>
      <c r="H45" s="87">
        <v>4</v>
      </c>
      <c r="I45" s="87">
        <v>14</v>
      </c>
      <c r="J45" s="87" t="s">
        <v>133</v>
      </c>
      <c r="K45" s="114">
        <v>3</v>
      </c>
      <c r="L45" s="114">
        <f t="shared" si="1"/>
        <v>6.48074069840786</v>
      </c>
      <c r="M45" s="87">
        <v>17</v>
      </c>
      <c r="N45" s="114">
        <v>2</v>
      </c>
    </row>
    <row r="46" spans="2:14" ht="15" hidden="1" outlineLevel="1">
      <c r="B46" s="54"/>
      <c r="C46" s="78">
        <v>20</v>
      </c>
      <c r="D46" s="77" t="s">
        <v>122</v>
      </c>
      <c r="E46" s="168" t="s">
        <v>27</v>
      </c>
      <c r="F46" s="78">
        <v>1993</v>
      </c>
      <c r="G46" s="78">
        <v>3</v>
      </c>
      <c r="H46" s="16" t="s">
        <v>133</v>
      </c>
      <c r="I46" s="16">
        <v>4</v>
      </c>
      <c r="J46" s="16">
        <v>13.2</v>
      </c>
      <c r="K46" s="16">
        <v>7.5</v>
      </c>
      <c r="L46" s="114">
        <f t="shared" si="1"/>
        <v>5.477225575051661</v>
      </c>
      <c r="M46" s="87" t="s">
        <v>164</v>
      </c>
      <c r="N46" s="114">
        <v>4</v>
      </c>
    </row>
    <row r="47" spans="2:14" ht="15" hidden="1" outlineLevel="1">
      <c r="B47" s="54"/>
      <c r="C47" s="78">
        <v>36</v>
      </c>
      <c r="D47" s="166" t="s">
        <v>116</v>
      </c>
      <c r="E47" s="125" t="s">
        <v>28</v>
      </c>
      <c r="F47" s="167">
        <v>1994</v>
      </c>
      <c r="G47" s="167">
        <v>3</v>
      </c>
      <c r="H47" s="87" t="s">
        <v>133</v>
      </c>
      <c r="I47" s="16">
        <v>4</v>
      </c>
      <c r="J47" s="87" t="s">
        <v>133</v>
      </c>
      <c r="K47" s="114">
        <v>3</v>
      </c>
      <c r="L47" s="114">
        <f t="shared" si="1"/>
        <v>3.4641016151377544</v>
      </c>
      <c r="M47" s="87">
        <v>10</v>
      </c>
      <c r="N47" s="114">
        <v>5</v>
      </c>
    </row>
    <row r="48" spans="2:14" ht="15" hidden="1" outlineLevel="1">
      <c r="B48" s="54"/>
      <c r="C48" s="78">
        <v>57</v>
      </c>
      <c r="D48" s="166" t="s">
        <v>117</v>
      </c>
      <c r="E48" s="125" t="s">
        <v>26</v>
      </c>
      <c r="F48" s="167">
        <v>1993</v>
      </c>
      <c r="G48" s="167" t="s">
        <v>73</v>
      </c>
      <c r="H48" s="87" t="s">
        <v>133</v>
      </c>
      <c r="I48" s="16">
        <v>4</v>
      </c>
      <c r="J48" s="87" t="s">
        <v>133</v>
      </c>
      <c r="K48" s="114">
        <v>3</v>
      </c>
      <c r="L48" s="114">
        <f t="shared" si="1"/>
        <v>3.4641016151377544</v>
      </c>
      <c r="M48" s="87">
        <v>10</v>
      </c>
      <c r="N48" s="114">
        <v>5</v>
      </c>
    </row>
    <row r="49" spans="2:14" ht="15" hidden="1" outlineLevel="1">
      <c r="B49" s="54"/>
      <c r="C49" s="78">
        <v>13</v>
      </c>
      <c r="D49" s="77" t="s">
        <v>110</v>
      </c>
      <c r="E49" s="168" t="s">
        <v>27</v>
      </c>
      <c r="F49" s="78">
        <v>1994</v>
      </c>
      <c r="G49" s="78" t="s">
        <v>11</v>
      </c>
      <c r="H49" s="87" t="s">
        <v>133</v>
      </c>
      <c r="I49" s="16">
        <v>4</v>
      </c>
      <c r="J49" s="114">
        <v>13.2</v>
      </c>
      <c r="K49" s="114">
        <v>7.5</v>
      </c>
      <c r="L49" s="114">
        <f t="shared" si="1"/>
        <v>5.477225575051661</v>
      </c>
      <c r="M49" s="87" t="s">
        <v>142</v>
      </c>
      <c r="N49" s="114">
        <v>7</v>
      </c>
    </row>
    <row r="50" spans="2:14" ht="15" hidden="1" outlineLevel="1">
      <c r="B50" s="54"/>
      <c r="C50" s="78">
        <v>67</v>
      </c>
      <c r="D50" s="166" t="s">
        <v>115</v>
      </c>
      <c r="E50" s="125" t="s">
        <v>13</v>
      </c>
      <c r="F50" s="167">
        <v>1993</v>
      </c>
      <c r="G50" s="167" t="s">
        <v>97</v>
      </c>
      <c r="H50" s="87" t="s">
        <v>133</v>
      </c>
      <c r="I50" s="16">
        <v>4</v>
      </c>
      <c r="J50" s="114">
        <v>6</v>
      </c>
      <c r="K50" s="114">
        <v>10</v>
      </c>
      <c r="L50" s="114">
        <f t="shared" si="1"/>
        <v>6.324555320336759</v>
      </c>
      <c r="M50" s="87">
        <v>5.5</v>
      </c>
      <c r="N50" s="114">
        <v>8</v>
      </c>
    </row>
    <row r="51" spans="2:14" ht="15" hidden="1" outlineLevel="1">
      <c r="B51" s="54"/>
      <c r="C51" s="78">
        <v>66</v>
      </c>
      <c r="D51" s="166" t="s">
        <v>121</v>
      </c>
      <c r="E51" s="125" t="s">
        <v>13</v>
      </c>
      <c r="F51" s="167">
        <v>1993</v>
      </c>
      <c r="G51" s="167" t="s">
        <v>97</v>
      </c>
      <c r="H51" s="16" t="s">
        <v>147</v>
      </c>
      <c r="I51" s="16">
        <v>9.5</v>
      </c>
      <c r="J51" s="16">
        <v>13.2</v>
      </c>
      <c r="K51" s="16">
        <v>7.5</v>
      </c>
      <c r="L51" s="114">
        <f t="shared" si="1"/>
        <v>8.440971508067067</v>
      </c>
      <c r="M51" s="87">
        <v>2.5</v>
      </c>
      <c r="N51" s="114">
        <v>9</v>
      </c>
    </row>
    <row r="52" spans="2:14" ht="15" hidden="1" outlineLevel="1">
      <c r="B52" s="54"/>
      <c r="C52" s="78">
        <v>19</v>
      </c>
      <c r="D52" s="77" t="s">
        <v>119</v>
      </c>
      <c r="E52" s="168" t="s">
        <v>27</v>
      </c>
      <c r="F52" s="78">
        <v>1993</v>
      </c>
      <c r="G52" s="78" t="s">
        <v>14</v>
      </c>
      <c r="H52" s="87" t="s">
        <v>136</v>
      </c>
      <c r="I52" s="87">
        <v>8</v>
      </c>
      <c r="J52" s="114">
        <v>5.4</v>
      </c>
      <c r="K52" s="114">
        <v>12.5</v>
      </c>
      <c r="L52" s="114">
        <f t="shared" si="1"/>
        <v>10</v>
      </c>
      <c r="M52" s="114"/>
      <c r="N52" s="114"/>
    </row>
    <row r="53" spans="2:14" ht="15" hidden="1" outlineLevel="1">
      <c r="B53" s="54"/>
      <c r="C53" s="78">
        <v>33</v>
      </c>
      <c r="D53" s="166" t="s">
        <v>109</v>
      </c>
      <c r="E53" s="125" t="s">
        <v>28</v>
      </c>
      <c r="F53" s="167">
        <v>1993</v>
      </c>
      <c r="G53" s="167" t="s">
        <v>29</v>
      </c>
      <c r="H53" s="87" t="s">
        <v>147</v>
      </c>
      <c r="I53" s="87">
        <v>9.5</v>
      </c>
      <c r="J53" s="114">
        <v>5.4</v>
      </c>
      <c r="K53" s="114">
        <v>12.5</v>
      </c>
      <c r="L53" s="114">
        <f t="shared" si="1"/>
        <v>10.897247358851684</v>
      </c>
      <c r="M53" s="114"/>
      <c r="N53" s="114"/>
    </row>
    <row r="54" spans="2:14" ht="15" hidden="1" outlineLevel="1">
      <c r="B54" s="54"/>
      <c r="C54" s="78">
        <v>5</v>
      </c>
      <c r="D54" s="77" t="s">
        <v>118</v>
      </c>
      <c r="E54" s="168" t="s">
        <v>27</v>
      </c>
      <c r="F54" s="78">
        <v>1994</v>
      </c>
      <c r="G54" s="78" t="s">
        <v>12</v>
      </c>
      <c r="H54" s="87">
        <v>6</v>
      </c>
      <c r="I54" s="87">
        <v>11</v>
      </c>
      <c r="J54" s="114">
        <v>5.8</v>
      </c>
      <c r="K54" s="114">
        <v>11</v>
      </c>
      <c r="L54" s="114">
        <f t="shared" si="1"/>
        <v>11</v>
      </c>
      <c r="M54" s="114"/>
      <c r="N54" s="114"/>
    </row>
    <row r="55" spans="2:14" ht="15" hidden="1" outlineLevel="1">
      <c r="B55" s="16"/>
      <c r="C55" s="78">
        <v>8</v>
      </c>
      <c r="D55" s="77" t="s">
        <v>114</v>
      </c>
      <c r="E55" s="168" t="s">
        <v>27</v>
      </c>
      <c r="F55" s="78">
        <v>1993</v>
      </c>
      <c r="G55" s="78" t="s">
        <v>12</v>
      </c>
      <c r="H55" s="87">
        <v>3</v>
      </c>
      <c r="I55" s="87">
        <v>15</v>
      </c>
      <c r="J55" s="114">
        <v>13.2</v>
      </c>
      <c r="K55" s="114">
        <v>7.5</v>
      </c>
      <c r="L55" s="114">
        <f t="shared" si="1"/>
        <v>10.606601717798213</v>
      </c>
      <c r="M55" s="114"/>
      <c r="N55" s="114"/>
    </row>
    <row r="56" spans="2:14" ht="15" hidden="1" outlineLevel="1">
      <c r="B56" s="16"/>
      <c r="C56" s="78">
        <v>37</v>
      </c>
      <c r="D56" s="166" t="s">
        <v>120</v>
      </c>
      <c r="E56" s="125" t="s">
        <v>28</v>
      </c>
      <c r="F56" s="167">
        <v>1994</v>
      </c>
      <c r="G56" s="167" t="s">
        <v>29</v>
      </c>
      <c r="H56" s="114" t="s">
        <v>143</v>
      </c>
      <c r="I56" s="114">
        <v>12</v>
      </c>
      <c r="J56" s="114">
        <v>3.2</v>
      </c>
      <c r="K56" s="114">
        <v>14</v>
      </c>
      <c r="L56" s="114">
        <f t="shared" si="1"/>
        <v>12.96148139681572</v>
      </c>
      <c r="M56" s="16"/>
      <c r="N56" s="16"/>
    </row>
    <row r="57" spans="2:14" ht="15" hidden="1" outlineLevel="1">
      <c r="B57" s="16"/>
      <c r="C57" s="78">
        <v>38</v>
      </c>
      <c r="D57" s="166" t="s">
        <v>108</v>
      </c>
      <c r="E57" s="125" t="s">
        <v>28</v>
      </c>
      <c r="F57" s="167">
        <v>1994</v>
      </c>
      <c r="G57" s="167" t="s">
        <v>29</v>
      </c>
      <c r="H57" s="87" t="s">
        <v>135</v>
      </c>
      <c r="I57" s="87">
        <v>13</v>
      </c>
      <c r="J57" s="114" t="s">
        <v>148</v>
      </c>
      <c r="K57" s="114">
        <v>15</v>
      </c>
      <c r="L57" s="114">
        <f t="shared" si="1"/>
        <v>13.96424004376894</v>
      </c>
      <c r="M57" s="16"/>
      <c r="N57" s="16"/>
    </row>
    <row r="58" spans="2:14" ht="15" hidden="1" outlineLevel="1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14">
        <f>SQRT((I58+K58))</f>
        <v>0</v>
      </c>
      <c r="M58" s="16"/>
      <c r="N58" s="16"/>
    </row>
    <row r="59" spans="2:14" ht="15" hidden="1" outlineLevel="1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14">
        <f>SQRT((I59+K59))</f>
        <v>0</v>
      </c>
      <c r="M59" s="16"/>
      <c r="N59" s="16"/>
    </row>
    <row r="60" spans="2:14" ht="15" hidden="1" outlineLevel="1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14">
        <f>SQRT((I60+K60))</f>
        <v>0</v>
      </c>
      <c r="M60" s="16"/>
      <c r="N60" s="16"/>
    </row>
    <row r="61" ht="12.75" hidden="1" outlineLevel="1"/>
    <row r="62" ht="12.75" hidden="1" outlineLevel="1"/>
    <row r="63" ht="12.75" collapsed="1"/>
  </sheetData>
  <mergeCells count="21">
    <mergeCell ref="F37:N37"/>
    <mergeCell ref="B11:B12"/>
    <mergeCell ref="H11:J11"/>
    <mergeCell ref="G11:G12"/>
    <mergeCell ref="D11:D12"/>
    <mergeCell ref="E11:E12"/>
    <mergeCell ref="C11:C12"/>
    <mergeCell ref="A13:A21"/>
    <mergeCell ref="O11:O12"/>
    <mergeCell ref="F34:N34"/>
    <mergeCell ref="A3:O3"/>
    <mergeCell ref="A5:O5"/>
    <mergeCell ref="A4:O4"/>
    <mergeCell ref="A11:A12"/>
    <mergeCell ref="F11:F12"/>
    <mergeCell ref="M11:M12"/>
    <mergeCell ref="N11:N12"/>
    <mergeCell ref="A7:C7"/>
    <mergeCell ref="N7:O7"/>
    <mergeCell ref="A10:D10"/>
    <mergeCell ref="D8:K8"/>
  </mergeCells>
  <printOptions/>
  <pageMargins left="0.2" right="0.2" top="0.17" bottom="0.17" header="0.19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workbookViewId="0" topLeftCell="A1">
      <selection activeCell="Q27" sqref="Q27"/>
    </sheetView>
  </sheetViews>
  <sheetFormatPr defaultColWidth="9.00390625" defaultRowHeight="12.75" outlineLevelRow="1"/>
  <cols>
    <col min="1" max="1" width="5.75390625" style="0" customWidth="1"/>
    <col min="2" max="2" width="10.625" style="0" customWidth="1"/>
    <col min="3" max="3" width="6.875" style="0" customWidth="1"/>
    <col min="4" max="4" width="24.625" style="0" customWidth="1"/>
    <col min="5" max="5" width="20.00390625" style="0" customWidth="1"/>
    <col min="9" max="9" width="9.125" style="0" hidden="1" customWidth="1"/>
    <col min="11" max="12" width="9.125" style="0" hidden="1" customWidth="1"/>
    <col min="15" max="15" width="8.75390625" style="0" customWidth="1"/>
  </cols>
  <sheetData>
    <row r="4" spans="1:15" ht="22.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20.25">
      <c r="A5" s="211" t="s">
        <v>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20.25">
      <c r="A6" s="211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3:15" ht="18"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2"/>
    </row>
    <row r="8" spans="1:15" ht="18.75">
      <c r="A8" s="212" t="s">
        <v>46</v>
      </c>
      <c r="B8" s="212"/>
      <c r="C8" s="212"/>
      <c r="D8" s="22"/>
      <c r="E8" s="1"/>
      <c r="F8" s="7"/>
      <c r="G8" s="7"/>
      <c r="H8" s="213" t="s">
        <v>59</v>
      </c>
      <c r="I8" s="213"/>
      <c r="J8" s="213"/>
      <c r="K8" s="213"/>
      <c r="L8" s="213"/>
      <c r="M8" s="213"/>
      <c r="N8" s="213"/>
      <c r="O8" s="213"/>
    </row>
    <row r="9" spans="3:15" ht="18.75">
      <c r="C9" s="8"/>
      <c r="D9" s="206" t="s">
        <v>152</v>
      </c>
      <c r="E9" s="206"/>
      <c r="F9" s="206"/>
      <c r="G9" s="206"/>
      <c r="H9" s="206"/>
      <c r="I9" s="206"/>
      <c r="J9" s="206"/>
      <c r="K9" s="206"/>
      <c r="L9" s="206"/>
      <c r="M9" s="9"/>
      <c r="N9" s="9"/>
      <c r="O9" s="3"/>
    </row>
    <row r="10" spans="3:15" ht="18.75">
      <c r="C10" s="8"/>
      <c r="D10" s="8"/>
      <c r="E10" s="6"/>
      <c r="F10" s="6"/>
      <c r="G10" s="6"/>
      <c r="H10" s="6"/>
      <c r="I10" s="6"/>
      <c r="J10" s="6"/>
      <c r="K10" s="6"/>
      <c r="L10" s="6"/>
      <c r="M10" s="9"/>
      <c r="N10" s="9"/>
      <c r="O10" s="3"/>
    </row>
    <row r="11" spans="3:15" ht="15.75" thickBot="1">
      <c r="C11" s="253" t="s">
        <v>19</v>
      </c>
      <c r="D11" s="253"/>
      <c r="E11" s="253"/>
      <c r="F11" s="253"/>
      <c r="G11" s="74"/>
      <c r="H11" s="4"/>
      <c r="I11" s="4"/>
      <c r="J11" s="4"/>
      <c r="K11" s="4"/>
      <c r="L11" s="4"/>
      <c r="M11" s="9"/>
      <c r="N11" s="9"/>
      <c r="O11" s="3"/>
    </row>
    <row r="12" spans="1:15" ht="15.75">
      <c r="A12" s="243"/>
      <c r="B12" s="247" t="s">
        <v>10</v>
      </c>
      <c r="C12" s="229" t="s">
        <v>16</v>
      </c>
      <c r="D12" s="207" t="s">
        <v>0</v>
      </c>
      <c r="E12" s="207" t="s">
        <v>1</v>
      </c>
      <c r="F12" s="209" t="s">
        <v>2</v>
      </c>
      <c r="G12" s="209" t="s">
        <v>3</v>
      </c>
      <c r="H12" s="252" t="s">
        <v>9</v>
      </c>
      <c r="I12" s="252"/>
      <c r="J12" s="252"/>
      <c r="K12" s="33"/>
      <c r="L12" s="33"/>
      <c r="M12" s="238" t="s">
        <v>6</v>
      </c>
      <c r="N12" s="238" t="s">
        <v>15</v>
      </c>
      <c r="O12" s="249" t="s">
        <v>31</v>
      </c>
    </row>
    <row r="13" spans="1:15" ht="16.5" thickBot="1">
      <c r="A13" s="244"/>
      <c r="B13" s="251"/>
      <c r="C13" s="230"/>
      <c r="D13" s="208"/>
      <c r="E13" s="208"/>
      <c r="F13" s="216"/>
      <c r="G13" s="216"/>
      <c r="H13" s="26" t="s">
        <v>17</v>
      </c>
      <c r="I13" s="26" t="s">
        <v>33</v>
      </c>
      <c r="J13" s="26" t="s">
        <v>18</v>
      </c>
      <c r="K13" s="26" t="s">
        <v>10</v>
      </c>
      <c r="L13" s="28" t="s">
        <v>15</v>
      </c>
      <c r="M13" s="239"/>
      <c r="N13" s="239"/>
      <c r="O13" s="250"/>
    </row>
    <row r="14" spans="1:15" ht="15.75">
      <c r="A14" s="233" t="s">
        <v>6</v>
      </c>
      <c r="B14" s="134">
        <v>1</v>
      </c>
      <c r="C14" s="78">
        <v>49</v>
      </c>
      <c r="D14" s="166" t="s">
        <v>101</v>
      </c>
      <c r="E14" s="125" t="s">
        <v>28</v>
      </c>
      <c r="F14" s="167">
        <v>1996</v>
      </c>
      <c r="G14" s="167" t="s">
        <v>102</v>
      </c>
      <c r="H14" s="30" t="s">
        <v>133</v>
      </c>
      <c r="I14" s="47">
        <v>4</v>
      </c>
      <c r="J14" s="30" t="s">
        <v>133</v>
      </c>
      <c r="K14" s="47">
        <v>4</v>
      </c>
      <c r="L14" s="16">
        <f aca="true" t="shared" si="0" ref="L14:L19">SQRT((I14+K14))</f>
        <v>2.8284271247461903</v>
      </c>
      <c r="M14" s="47" t="s">
        <v>165</v>
      </c>
      <c r="N14" s="69">
        <v>63</v>
      </c>
      <c r="O14" s="17">
        <v>3</v>
      </c>
    </row>
    <row r="15" spans="1:15" ht="18.75" customHeight="1">
      <c r="A15" s="234"/>
      <c r="B15" s="135">
        <v>2</v>
      </c>
      <c r="C15" s="78">
        <v>62</v>
      </c>
      <c r="D15" s="166" t="s">
        <v>99</v>
      </c>
      <c r="E15" s="125" t="s">
        <v>13</v>
      </c>
      <c r="F15" s="167">
        <v>1994</v>
      </c>
      <c r="G15" s="167" t="s">
        <v>73</v>
      </c>
      <c r="H15" s="30" t="s">
        <v>133</v>
      </c>
      <c r="I15" s="47">
        <v>4</v>
      </c>
      <c r="J15" s="30" t="s">
        <v>133</v>
      </c>
      <c r="K15" s="47">
        <v>4</v>
      </c>
      <c r="L15" s="16">
        <f t="shared" si="0"/>
        <v>2.8284271247461903</v>
      </c>
      <c r="M15" s="47">
        <v>8.6</v>
      </c>
      <c r="N15" s="69">
        <v>43</v>
      </c>
      <c r="O15" s="17" t="s">
        <v>11</v>
      </c>
    </row>
    <row r="16" spans="1:15" ht="15.75">
      <c r="A16" s="234"/>
      <c r="B16" s="135">
        <v>3</v>
      </c>
      <c r="C16" s="78">
        <v>56</v>
      </c>
      <c r="D16" s="166" t="s">
        <v>98</v>
      </c>
      <c r="E16" s="125" t="s">
        <v>26</v>
      </c>
      <c r="F16" s="167">
        <v>1994</v>
      </c>
      <c r="G16" s="167" t="s">
        <v>73</v>
      </c>
      <c r="H16" s="30" t="s">
        <v>133</v>
      </c>
      <c r="I16" s="47">
        <v>4</v>
      </c>
      <c r="J16" s="30" t="s">
        <v>133</v>
      </c>
      <c r="K16" s="47">
        <v>4</v>
      </c>
      <c r="L16" s="16">
        <f t="shared" si="0"/>
        <v>2.8284271247461903</v>
      </c>
      <c r="M16" s="47">
        <v>6.8</v>
      </c>
      <c r="N16" s="69">
        <v>28</v>
      </c>
      <c r="O16" s="17" t="s">
        <v>11</v>
      </c>
    </row>
    <row r="17" spans="1:15" ht="15.75">
      <c r="A17" s="234"/>
      <c r="B17" s="135">
        <v>4</v>
      </c>
      <c r="C17" s="78">
        <v>7</v>
      </c>
      <c r="D17" s="77" t="s">
        <v>107</v>
      </c>
      <c r="E17" s="168" t="s">
        <v>27</v>
      </c>
      <c r="F17" s="78">
        <v>1994</v>
      </c>
      <c r="G17" s="78" t="s">
        <v>12</v>
      </c>
      <c r="H17" s="30" t="s">
        <v>133</v>
      </c>
      <c r="I17" s="47">
        <v>4</v>
      </c>
      <c r="J17" s="30" t="s">
        <v>133</v>
      </c>
      <c r="K17" s="47">
        <v>4</v>
      </c>
      <c r="L17" s="16">
        <f t="shared" si="0"/>
        <v>2.8284271247461903</v>
      </c>
      <c r="M17" s="47" t="s">
        <v>162</v>
      </c>
      <c r="N17" s="65">
        <v>18</v>
      </c>
      <c r="O17" s="11" t="s">
        <v>12</v>
      </c>
    </row>
    <row r="18" spans="1:15" ht="15.75">
      <c r="A18" s="234"/>
      <c r="B18" s="137">
        <v>5</v>
      </c>
      <c r="C18" s="78">
        <v>4</v>
      </c>
      <c r="D18" s="77" t="s">
        <v>100</v>
      </c>
      <c r="E18" s="168" t="s">
        <v>27</v>
      </c>
      <c r="F18" s="78">
        <v>1994</v>
      </c>
      <c r="G18" s="78" t="s">
        <v>11</v>
      </c>
      <c r="H18" s="30" t="s">
        <v>133</v>
      </c>
      <c r="I18" s="47">
        <v>4</v>
      </c>
      <c r="J18" s="30" t="s">
        <v>133</v>
      </c>
      <c r="K18" s="47">
        <v>4</v>
      </c>
      <c r="L18" s="16">
        <f t="shared" si="0"/>
        <v>2.8284271247461903</v>
      </c>
      <c r="M18" s="47">
        <v>6.1</v>
      </c>
      <c r="N18" s="65">
        <v>14</v>
      </c>
      <c r="O18" s="11" t="s">
        <v>14</v>
      </c>
    </row>
    <row r="19" spans="1:15" ht="16.5" thickBot="1">
      <c r="A19" s="235"/>
      <c r="B19" s="138">
        <v>6</v>
      </c>
      <c r="C19" s="83">
        <v>6</v>
      </c>
      <c r="D19" s="82" t="s">
        <v>106</v>
      </c>
      <c r="E19" s="182" t="s">
        <v>27</v>
      </c>
      <c r="F19" s="83">
        <v>1995</v>
      </c>
      <c r="G19" s="83" t="s">
        <v>14</v>
      </c>
      <c r="H19" s="183" t="s">
        <v>133</v>
      </c>
      <c r="I19" s="51">
        <v>4</v>
      </c>
      <c r="J19" s="183" t="s">
        <v>133</v>
      </c>
      <c r="K19" s="51">
        <v>4</v>
      </c>
      <c r="L19" s="187">
        <f t="shared" si="0"/>
        <v>2.8284271247461903</v>
      </c>
      <c r="M19" s="51" t="s">
        <v>160</v>
      </c>
      <c r="N19" s="193">
        <v>10</v>
      </c>
      <c r="O19" s="11"/>
    </row>
    <row r="20" spans="1:15" ht="15.75">
      <c r="A20" s="20"/>
      <c r="B20" s="136">
        <v>7</v>
      </c>
      <c r="C20" s="85">
        <v>2</v>
      </c>
      <c r="D20" s="84" t="s">
        <v>103</v>
      </c>
      <c r="E20" s="180" t="s">
        <v>27</v>
      </c>
      <c r="F20" s="85">
        <v>1996</v>
      </c>
      <c r="G20" s="85" t="s">
        <v>11</v>
      </c>
      <c r="H20" s="181">
        <v>10</v>
      </c>
      <c r="I20" s="49">
        <v>8</v>
      </c>
      <c r="J20" s="181" t="s">
        <v>133</v>
      </c>
      <c r="K20" s="49">
        <v>4</v>
      </c>
      <c r="L20" s="95"/>
      <c r="M20" s="24"/>
      <c r="N20" s="69">
        <v>7</v>
      </c>
      <c r="O20" s="11"/>
    </row>
    <row r="21" spans="1:15" ht="15.75">
      <c r="A21" s="16"/>
      <c r="B21" s="139">
        <v>8</v>
      </c>
      <c r="C21" s="78">
        <v>61</v>
      </c>
      <c r="D21" s="166" t="s">
        <v>105</v>
      </c>
      <c r="E21" s="125" t="s">
        <v>13</v>
      </c>
      <c r="F21" s="167">
        <v>1995</v>
      </c>
      <c r="G21" s="167" t="s">
        <v>97</v>
      </c>
      <c r="H21" s="30" t="s">
        <v>133</v>
      </c>
      <c r="I21" s="47">
        <v>4</v>
      </c>
      <c r="J21" s="30">
        <v>14</v>
      </c>
      <c r="K21" s="47">
        <v>8</v>
      </c>
      <c r="L21" s="99"/>
      <c r="M21" s="10"/>
      <c r="N21" s="65">
        <v>4</v>
      </c>
      <c r="O21" s="11"/>
    </row>
    <row r="22" spans="1:15" ht="15.75">
      <c r="A22" s="16"/>
      <c r="B22" s="136">
        <v>9</v>
      </c>
      <c r="C22" s="78">
        <v>71</v>
      </c>
      <c r="D22" s="166" t="s">
        <v>104</v>
      </c>
      <c r="E22" s="125" t="s">
        <v>40</v>
      </c>
      <c r="F22" s="167">
        <v>1995</v>
      </c>
      <c r="G22" s="167" t="s">
        <v>97</v>
      </c>
      <c r="H22" s="30">
        <v>5.1</v>
      </c>
      <c r="I22" s="47">
        <v>9</v>
      </c>
      <c r="J22" s="30">
        <v>2</v>
      </c>
      <c r="K22" s="47">
        <v>9</v>
      </c>
      <c r="L22" s="89"/>
      <c r="M22" s="10"/>
      <c r="N22" s="65">
        <v>1</v>
      </c>
      <c r="O22" s="11"/>
    </row>
    <row r="23" spans="1:15" ht="15.75">
      <c r="A23" s="16"/>
      <c r="B23" s="139"/>
      <c r="C23" s="115"/>
      <c r="D23" s="77"/>
      <c r="E23" s="80"/>
      <c r="F23" s="78"/>
      <c r="G23" s="78"/>
      <c r="H23" s="78"/>
      <c r="I23" s="87"/>
      <c r="J23" s="87"/>
      <c r="K23" s="89"/>
      <c r="L23" s="89"/>
      <c r="M23" s="10"/>
      <c r="N23" s="65"/>
      <c r="O23" s="11"/>
    </row>
    <row r="24" spans="1:15" ht="15.75">
      <c r="A24" s="16"/>
      <c r="B24" s="139"/>
      <c r="C24" s="115"/>
      <c r="D24" s="77"/>
      <c r="E24" s="80"/>
      <c r="F24" s="78"/>
      <c r="G24" s="78"/>
      <c r="H24" s="78"/>
      <c r="I24" s="87"/>
      <c r="J24" s="87"/>
      <c r="K24" s="89"/>
      <c r="L24" s="89"/>
      <c r="M24" s="10"/>
      <c r="N24" s="65"/>
      <c r="O24" s="11"/>
    </row>
    <row r="25" spans="3:15" ht="15.75">
      <c r="C25" s="5"/>
      <c r="D25" s="12"/>
      <c r="E25" s="13"/>
      <c r="F25" s="14"/>
      <c r="G25" s="14"/>
      <c r="H25" s="14"/>
      <c r="I25" s="14"/>
      <c r="J25" s="14"/>
      <c r="K25" s="14"/>
      <c r="L25" s="14"/>
      <c r="M25" s="9"/>
      <c r="N25" s="9"/>
      <c r="O25" s="3"/>
    </row>
    <row r="26" spans="10:15" ht="12.75">
      <c r="J26" s="21"/>
      <c r="K26" s="34"/>
      <c r="L26" s="34"/>
      <c r="O26" s="21"/>
    </row>
    <row r="27" spans="4:15" ht="15.75">
      <c r="D27" s="129" t="s">
        <v>4</v>
      </c>
      <c r="E27" s="106" t="s">
        <v>7</v>
      </c>
      <c r="F27" s="245" t="s">
        <v>43</v>
      </c>
      <c r="G27" s="245"/>
      <c r="H27" s="245"/>
      <c r="I27" s="245"/>
      <c r="J27" s="245"/>
      <c r="K27" s="245"/>
      <c r="L27" s="245"/>
      <c r="M27" s="245"/>
      <c r="N27" s="245"/>
      <c r="O27" s="61"/>
    </row>
    <row r="28" spans="4:15" ht="15.75">
      <c r="D28" s="129"/>
      <c r="E28" s="106"/>
      <c r="F28" s="107"/>
      <c r="G28" s="107"/>
      <c r="H28" s="107"/>
      <c r="I28" s="107"/>
      <c r="J28" s="107"/>
      <c r="K28" s="107"/>
      <c r="L28" s="107"/>
      <c r="M28" s="107"/>
      <c r="N28" s="107"/>
      <c r="O28" s="21"/>
    </row>
    <row r="29" spans="4:15" ht="15.75">
      <c r="D29" s="130"/>
      <c r="E29" s="64"/>
      <c r="F29" s="108"/>
      <c r="G29" s="108"/>
      <c r="H29" s="107"/>
      <c r="I29" s="107"/>
      <c r="J29" s="107"/>
      <c r="K29" s="107"/>
      <c r="L29" s="107"/>
      <c r="M29" s="107"/>
      <c r="N29" s="107"/>
      <c r="O29" s="48"/>
    </row>
    <row r="30" spans="4:15" ht="15.75">
      <c r="D30" s="130" t="s">
        <v>30</v>
      </c>
      <c r="E30" s="106" t="s">
        <v>7</v>
      </c>
      <c r="F30" s="245" t="s">
        <v>48</v>
      </c>
      <c r="G30" s="245"/>
      <c r="H30" s="245"/>
      <c r="I30" s="245"/>
      <c r="J30" s="245"/>
      <c r="K30" s="245"/>
      <c r="L30" s="245"/>
      <c r="M30" s="245"/>
      <c r="N30" s="245"/>
      <c r="O30" s="48"/>
    </row>
    <row r="32" spans="4:5" ht="15.75">
      <c r="D32" s="106" t="s">
        <v>58</v>
      </c>
      <c r="E32" s="118">
        <f ca="1">NOW()</f>
        <v>39861.54513599537</v>
      </c>
    </row>
    <row r="33" spans="4:5" ht="15.75">
      <c r="D33" s="106"/>
      <c r="E33" s="118"/>
    </row>
    <row r="34" spans="4:5" ht="15.75">
      <c r="D34" s="106"/>
      <c r="E34" s="118"/>
    </row>
    <row r="35" spans="4:5" ht="15.75">
      <c r="D35" s="106"/>
      <c r="E35" s="118"/>
    </row>
    <row r="36" spans="4:12" ht="15.75" hidden="1" outlineLevel="1">
      <c r="D36" s="106"/>
      <c r="E36" s="118"/>
      <c r="H36" t="s">
        <v>38</v>
      </c>
      <c r="I36" t="s">
        <v>36</v>
      </c>
      <c r="J36" t="s">
        <v>39</v>
      </c>
      <c r="K36" t="s">
        <v>36</v>
      </c>
      <c r="L36" t="s">
        <v>37</v>
      </c>
    </row>
    <row r="37" spans="2:14" ht="15" hidden="1" outlineLevel="1">
      <c r="B37" s="53"/>
      <c r="C37" s="78">
        <v>49</v>
      </c>
      <c r="D37" s="166" t="s">
        <v>101</v>
      </c>
      <c r="E37" s="125" t="s">
        <v>28</v>
      </c>
      <c r="F37" s="167">
        <v>1996</v>
      </c>
      <c r="G37" s="167" t="s">
        <v>102</v>
      </c>
      <c r="H37" s="30" t="s">
        <v>133</v>
      </c>
      <c r="I37" s="47">
        <v>4</v>
      </c>
      <c r="J37" s="30" t="s">
        <v>133</v>
      </c>
      <c r="K37" s="47">
        <v>4</v>
      </c>
      <c r="L37" s="16">
        <f>SQRT((I37*K37))</f>
        <v>4</v>
      </c>
      <c r="M37" s="16" t="s">
        <v>165</v>
      </c>
      <c r="N37" s="190">
        <v>1</v>
      </c>
    </row>
    <row r="38" spans="2:14" ht="15" hidden="1" outlineLevel="1">
      <c r="B38" s="53"/>
      <c r="C38" s="78">
        <v>62</v>
      </c>
      <c r="D38" s="166" t="s">
        <v>99</v>
      </c>
      <c r="E38" s="125" t="s">
        <v>13</v>
      </c>
      <c r="F38" s="167">
        <v>1994</v>
      </c>
      <c r="G38" s="167" t="s">
        <v>73</v>
      </c>
      <c r="H38" s="30" t="s">
        <v>133</v>
      </c>
      <c r="I38" s="47">
        <v>4</v>
      </c>
      <c r="J38" s="30" t="s">
        <v>133</v>
      </c>
      <c r="K38" s="47">
        <v>4</v>
      </c>
      <c r="L38" s="16">
        <f aca="true" t="shared" si="1" ref="L38:L45">SQRT((I38*K38))</f>
        <v>4</v>
      </c>
      <c r="M38" s="16">
        <v>8.6</v>
      </c>
      <c r="N38" s="191">
        <v>2</v>
      </c>
    </row>
    <row r="39" spans="2:14" ht="15" hidden="1" outlineLevel="1">
      <c r="B39" s="53"/>
      <c r="C39" s="78">
        <v>56</v>
      </c>
      <c r="D39" s="166" t="s">
        <v>98</v>
      </c>
      <c r="E39" s="125" t="s">
        <v>26</v>
      </c>
      <c r="F39" s="167">
        <v>1994</v>
      </c>
      <c r="G39" s="167" t="s">
        <v>73</v>
      </c>
      <c r="H39" s="30" t="s">
        <v>133</v>
      </c>
      <c r="I39" s="47">
        <v>4</v>
      </c>
      <c r="J39" s="30" t="s">
        <v>133</v>
      </c>
      <c r="K39" s="47">
        <v>4</v>
      </c>
      <c r="L39" s="16">
        <f t="shared" si="1"/>
        <v>4</v>
      </c>
      <c r="M39" s="16">
        <v>6.8</v>
      </c>
      <c r="N39" s="191">
        <v>3</v>
      </c>
    </row>
    <row r="40" spans="2:14" ht="15" hidden="1" outlineLevel="1">
      <c r="B40" s="53"/>
      <c r="C40" s="78">
        <v>7</v>
      </c>
      <c r="D40" s="77" t="s">
        <v>107</v>
      </c>
      <c r="E40" s="168" t="s">
        <v>27</v>
      </c>
      <c r="F40" s="78">
        <v>1994</v>
      </c>
      <c r="G40" s="78" t="s">
        <v>12</v>
      </c>
      <c r="H40" s="30" t="s">
        <v>133</v>
      </c>
      <c r="I40" s="47">
        <v>4</v>
      </c>
      <c r="J40" s="30" t="s">
        <v>133</v>
      </c>
      <c r="K40" s="47">
        <v>4</v>
      </c>
      <c r="L40" s="16">
        <f t="shared" si="1"/>
        <v>4</v>
      </c>
      <c r="M40" s="16" t="s">
        <v>162</v>
      </c>
      <c r="N40">
        <v>4</v>
      </c>
    </row>
    <row r="41" spans="2:14" ht="15" hidden="1" outlineLevel="1">
      <c r="B41" s="53"/>
      <c r="C41" s="78">
        <v>4</v>
      </c>
      <c r="D41" s="77" t="s">
        <v>100</v>
      </c>
      <c r="E41" s="168" t="s">
        <v>27</v>
      </c>
      <c r="F41" s="78">
        <v>1994</v>
      </c>
      <c r="G41" s="78" t="s">
        <v>11</v>
      </c>
      <c r="H41" s="30" t="s">
        <v>133</v>
      </c>
      <c r="I41" s="47">
        <v>4</v>
      </c>
      <c r="J41" s="30" t="s">
        <v>133</v>
      </c>
      <c r="K41" s="47">
        <v>4</v>
      </c>
      <c r="L41" s="16">
        <f t="shared" si="1"/>
        <v>4</v>
      </c>
      <c r="M41" s="16">
        <v>6.1</v>
      </c>
      <c r="N41" s="57">
        <v>5</v>
      </c>
    </row>
    <row r="42" spans="2:14" ht="16.5" customHeight="1" hidden="1" outlineLevel="1">
      <c r="B42" s="53"/>
      <c r="C42" s="78">
        <v>6</v>
      </c>
      <c r="D42" s="77" t="s">
        <v>106</v>
      </c>
      <c r="E42" s="168" t="s">
        <v>27</v>
      </c>
      <c r="F42" s="78">
        <v>1995</v>
      </c>
      <c r="G42" s="78" t="s">
        <v>14</v>
      </c>
      <c r="H42" s="30" t="s">
        <v>133</v>
      </c>
      <c r="I42" s="47">
        <v>4</v>
      </c>
      <c r="J42" s="30" t="s">
        <v>133</v>
      </c>
      <c r="K42" s="47">
        <v>4</v>
      </c>
      <c r="L42" s="16">
        <f t="shared" si="1"/>
        <v>4</v>
      </c>
      <c r="M42" s="16" t="s">
        <v>160</v>
      </c>
      <c r="N42" s="192">
        <v>6</v>
      </c>
    </row>
    <row r="43" spans="2:13" ht="15" hidden="1" outlineLevel="1">
      <c r="B43" s="53"/>
      <c r="C43" s="78">
        <v>2</v>
      </c>
      <c r="D43" s="77" t="s">
        <v>103</v>
      </c>
      <c r="E43" s="168" t="s">
        <v>27</v>
      </c>
      <c r="F43" s="78">
        <v>1996</v>
      </c>
      <c r="G43" s="78" t="s">
        <v>11</v>
      </c>
      <c r="H43" s="30">
        <v>10</v>
      </c>
      <c r="I43" s="47">
        <v>8</v>
      </c>
      <c r="J43" s="30" t="s">
        <v>133</v>
      </c>
      <c r="K43" s="47">
        <v>4</v>
      </c>
      <c r="L43" s="16">
        <f t="shared" si="1"/>
        <v>5.656854249492381</v>
      </c>
      <c r="M43" s="16"/>
    </row>
    <row r="44" spans="2:13" ht="15" hidden="1" outlineLevel="1">
      <c r="B44" s="53"/>
      <c r="C44" s="78">
        <v>61</v>
      </c>
      <c r="D44" s="166" t="s">
        <v>105</v>
      </c>
      <c r="E44" s="125" t="s">
        <v>13</v>
      </c>
      <c r="F44" s="167">
        <v>1995</v>
      </c>
      <c r="G44" s="167" t="s">
        <v>97</v>
      </c>
      <c r="H44" s="30" t="s">
        <v>133</v>
      </c>
      <c r="I44" s="47">
        <v>4</v>
      </c>
      <c r="J44" s="30">
        <v>14</v>
      </c>
      <c r="K44" s="47">
        <v>8</v>
      </c>
      <c r="L44" s="16">
        <f t="shared" si="1"/>
        <v>5.656854249492381</v>
      </c>
      <c r="M44" s="16"/>
    </row>
    <row r="45" spans="1:13" ht="15" hidden="1" outlineLevel="1">
      <c r="A45" s="21"/>
      <c r="B45" s="53"/>
      <c r="C45" s="78">
        <v>71</v>
      </c>
      <c r="D45" s="166" t="s">
        <v>104</v>
      </c>
      <c r="E45" s="125" t="s">
        <v>40</v>
      </c>
      <c r="F45" s="167">
        <v>1995</v>
      </c>
      <c r="G45" s="167" t="s">
        <v>97</v>
      </c>
      <c r="H45" s="30">
        <v>5.1</v>
      </c>
      <c r="I45" s="47">
        <v>9</v>
      </c>
      <c r="J45" s="30">
        <v>2</v>
      </c>
      <c r="K45" s="47">
        <v>9</v>
      </c>
      <c r="L45" s="16">
        <f t="shared" si="1"/>
        <v>9</v>
      </c>
      <c r="M45" s="16"/>
    </row>
    <row r="46" spans="2:13" ht="12.75" hidden="1" outlineLevel="1">
      <c r="B46" s="53"/>
      <c r="C46" s="30"/>
      <c r="D46" s="29"/>
      <c r="E46" s="38"/>
      <c r="F46" s="30"/>
      <c r="G46" s="30"/>
      <c r="H46" s="30"/>
      <c r="I46" s="47"/>
      <c r="J46" s="47"/>
      <c r="K46" s="16"/>
      <c r="L46" s="16">
        <f aca="true" t="shared" si="2" ref="L46:L51">SQRT((I46+K46))</f>
        <v>0</v>
      </c>
      <c r="M46" s="16"/>
    </row>
    <row r="47" spans="2:13" ht="12.75" hidden="1" outlineLevel="1">
      <c r="B47" s="53"/>
      <c r="C47" s="30"/>
      <c r="D47" s="29"/>
      <c r="E47" s="38"/>
      <c r="F47" s="30"/>
      <c r="G47" s="30"/>
      <c r="H47" s="30"/>
      <c r="I47" s="47"/>
      <c r="J47" s="47"/>
      <c r="K47" s="16"/>
      <c r="L47" s="16">
        <f t="shared" si="2"/>
        <v>0</v>
      </c>
      <c r="M47" s="16"/>
    </row>
    <row r="48" spans="2:13" ht="12.75" hidden="1" outlineLevel="1">
      <c r="B48" s="53"/>
      <c r="C48" s="30"/>
      <c r="D48" s="29"/>
      <c r="E48" s="38"/>
      <c r="F48" s="30"/>
      <c r="G48" s="30"/>
      <c r="H48" s="30"/>
      <c r="I48" s="47"/>
      <c r="J48" s="47"/>
      <c r="K48" s="16"/>
      <c r="L48" s="16">
        <f t="shared" si="2"/>
        <v>0</v>
      </c>
      <c r="M48" s="16"/>
    </row>
    <row r="49" spans="2:13" ht="12.75" hidden="1" outlineLevel="1">
      <c r="B49" s="53"/>
      <c r="C49" s="30"/>
      <c r="D49" s="29"/>
      <c r="E49" s="38"/>
      <c r="F49" s="30"/>
      <c r="G49" s="30"/>
      <c r="H49" s="30"/>
      <c r="I49" s="47"/>
      <c r="J49" s="47"/>
      <c r="K49" s="16"/>
      <c r="L49" s="16">
        <f t="shared" si="2"/>
        <v>0</v>
      </c>
      <c r="M49" s="16"/>
    </row>
    <row r="50" spans="2:13" ht="12.75" hidden="1" outlineLevel="1">
      <c r="B50" s="53"/>
      <c r="C50" s="30"/>
      <c r="D50" s="29"/>
      <c r="E50" s="38"/>
      <c r="F50" s="30"/>
      <c r="G50" s="30"/>
      <c r="H50" s="30"/>
      <c r="I50" s="47"/>
      <c r="J50" s="47"/>
      <c r="K50" s="16"/>
      <c r="L50" s="16">
        <f t="shared" si="2"/>
        <v>0</v>
      </c>
      <c r="M50" s="16"/>
    </row>
    <row r="51" spans="2:13" ht="12.75" hidden="1" outlineLevel="1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>
        <f t="shared" si="2"/>
        <v>0</v>
      </c>
      <c r="M51" s="16"/>
    </row>
    <row r="52" ht="12.75" hidden="1" outlineLevel="1"/>
    <row r="53" spans="4:5" ht="15.75" hidden="1" outlineLevel="1">
      <c r="D53" s="106"/>
      <c r="E53" s="118"/>
    </row>
    <row r="54" ht="12.75" collapsed="1"/>
  </sheetData>
  <mergeCells count="21">
    <mergeCell ref="F27:N27"/>
    <mergeCell ref="F30:N30"/>
    <mergeCell ref="M12:M13"/>
    <mergeCell ref="N12:N13"/>
    <mergeCell ref="G12:G13"/>
    <mergeCell ref="H12:J12"/>
    <mergeCell ref="O12:O13"/>
    <mergeCell ref="A14:A19"/>
    <mergeCell ref="C11:F11"/>
    <mergeCell ref="A12:A13"/>
    <mergeCell ref="B12:B13"/>
    <mergeCell ref="C12:C13"/>
    <mergeCell ref="D12:D13"/>
    <mergeCell ref="E12:E13"/>
    <mergeCell ref="F12:F13"/>
    <mergeCell ref="D9:L9"/>
    <mergeCell ref="A4:O4"/>
    <mergeCell ref="A5:O5"/>
    <mergeCell ref="A6:O6"/>
    <mergeCell ref="H8:O8"/>
    <mergeCell ref="A8:C8"/>
  </mergeCells>
  <printOptions/>
  <pageMargins left="0.24" right="0.24" top="0.17" bottom="0.18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5"/>
  <sheetViews>
    <sheetView workbookViewId="0" topLeftCell="A1">
      <selection activeCell="N32" sqref="N32"/>
    </sheetView>
  </sheetViews>
  <sheetFormatPr defaultColWidth="9.00390625" defaultRowHeight="12.75" outlineLevelRow="1"/>
  <cols>
    <col min="1" max="1" width="7.375" style="0" customWidth="1"/>
    <col min="2" max="2" width="7.125" style="0" customWidth="1"/>
    <col min="3" max="3" width="7.875" style="0" customWidth="1"/>
    <col min="4" max="4" width="26.375" style="0" customWidth="1"/>
    <col min="5" max="5" width="20.625" style="0" customWidth="1"/>
    <col min="6" max="6" width="11.75390625" style="0" customWidth="1"/>
    <col min="7" max="7" width="12.375" style="0" customWidth="1"/>
    <col min="8" max="8" width="12.125" style="0" customWidth="1"/>
    <col min="9" max="9" width="11.00390625" style="0" hidden="1" customWidth="1"/>
    <col min="10" max="10" width="10.625" style="0" customWidth="1"/>
    <col min="11" max="11" width="10.875" style="0" hidden="1" customWidth="1"/>
    <col min="12" max="12" width="9.625" style="0" hidden="1" customWidth="1"/>
    <col min="13" max="13" width="13.375" style="0" customWidth="1"/>
    <col min="14" max="14" width="14.375" style="0" customWidth="1"/>
    <col min="15" max="15" width="11.625" style="0" customWidth="1"/>
  </cols>
  <sheetData>
    <row r="2" spans="1:15" ht="22.5">
      <c r="A2" s="210" t="s">
        <v>155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0.25">
      <c r="A3" s="211" t="s">
        <v>44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20.25">
      <c r="A4" s="211" t="s">
        <v>45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3:15" ht="18"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7"/>
      <c r="O5" s="2"/>
    </row>
    <row r="6" spans="1:15" ht="18.75">
      <c r="A6" s="212" t="s">
        <v>46</v>
      </c>
      <c r="B6" s="212"/>
      <c r="C6" s="212"/>
      <c r="D6" s="22"/>
      <c r="E6" s="1"/>
      <c r="F6" s="7"/>
      <c r="G6" s="7"/>
      <c r="H6" s="19"/>
      <c r="I6" s="19"/>
      <c r="J6" s="19"/>
      <c r="K6" s="19"/>
      <c r="L6" s="19"/>
      <c r="M6" s="19"/>
      <c r="N6" s="206" t="s">
        <v>47</v>
      </c>
      <c r="O6" s="206"/>
    </row>
    <row r="7" spans="1:15" ht="18.75">
      <c r="A7" s="206" t="s">
        <v>153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</row>
    <row r="8" spans="3:15" ht="18.75">
      <c r="C8" s="8"/>
      <c r="D8" s="8"/>
      <c r="E8" s="6"/>
      <c r="F8" s="6"/>
      <c r="G8" s="6"/>
      <c r="H8" s="6"/>
      <c r="I8" s="6"/>
      <c r="J8" s="6"/>
      <c r="K8" s="6"/>
      <c r="L8" s="6"/>
      <c r="M8" s="9"/>
      <c r="N8" s="9"/>
      <c r="O8" s="3"/>
    </row>
    <row r="9" spans="1:15" ht="16.5" thickBot="1">
      <c r="A9" s="218" t="s">
        <v>19</v>
      </c>
      <c r="B9" s="218"/>
      <c r="C9" s="218"/>
      <c r="D9" s="218"/>
      <c r="E9" s="105"/>
      <c r="F9" s="105"/>
      <c r="G9" s="74"/>
      <c r="H9" s="4"/>
      <c r="I9" s="4"/>
      <c r="J9" s="4"/>
      <c r="K9" s="4"/>
      <c r="L9" s="4"/>
      <c r="M9" s="9"/>
      <c r="N9" s="9"/>
      <c r="O9" s="3"/>
    </row>
    <row r="10" spans="1:15" ht="15.75">
      <c r="A10" s="39"/>
      <c r="B10" s="247" t="s">
        <v>10</v>
      </c>
      <c r="C10" s="229" t="s">
        <v>16</v>
      </c>
      <c r="D10" s="207" t="s">
        <v>0</v>
      </c>
      <c r="E10" s="207" t="s">
        <v>1</v>
      </c>
      <c r="F10" s="209" t="s">
        <v>2</v>
      </c>
      <c r="G10" s="209" t="s">
        <v>3</v>
      </c>
      <c r="H10" s="236" t="s">
        <v>9</v>
      </c>
      <c r="I10" s="237"/>
      <c r="J10" s="237"/>
      <c r="K10" s="42"/>
      <c r="L10" s="42"/>
      <c r="M10" s="238" t="s">
        <v>6</v>
      </c>
      <c r="N10" s="238" t="s">
        <v>15</v>
      </c>
      <c r="O10" s="249" t="s">
        <v>31</v>
      </c>
    </row>
    <row r="11" spans="1:15" ht="16.5" thickBot="1">
      <c r="A11" s="40"/>
      <c r="B11" s="251"/>
      <c r="C11" s="230"/>
      <c r="D11" s="208"/>
      <c r="E11" s="208"/>
      <c r="F11" s="216"/>
      <c r="G11" s="216"/>
      <c r="H11" s="26" t="s">
        <v>17</v>
      </c>
      <c r="I11" s="26" t="s">
        <v>33</v>
      </c>
      <c r="J11" s="26" t="s">
        <v>18</v>
      </c>
      <c r="K11" s="27" t="s">
        <v>33</v>
      </c>
      <c r="L11" s="27" t="s">
        <v>23</v>
      </c>
      <c r="M11" s="240"/>
      <c r="N11" s="240"/>
      <c r="O11" s="250"/>
    </row>
    <row r="12" spans="1:15" ht="18" customHeight="1">
      <c r="A12" s="254"/>
      <c r="B12" s="88">
        <v>1</v>
      </c>
      <c r="C12" s="78">
        <v>16</v>
      </c>
      <c r="D12" s="77" t="s">
        <v>21</v>
      </c>
      <c r="E12" s="168" t="s">
        <v>27</v>
      </c>
      <c r="F12" s="78">
        <v>1996</v>
      </c>
      <c r="G12" s="78">
        <v>3</v>
      </c>
      <c r="H12" s="47" t="s">
        <v>133</v>
      </c>
      <c r="I12" s="47"/>
      <c r="J12" s="47" t="s">
        <v>133</v>
      </c>
      <c r="K12" s="47"/>
      <c r="L12" s="16">
        <f aca="true" t="shared" si="0" ref="L12:L21">SQRT(I12+K12)</f>
        <v>0</v>
      </c>
      <c r="M12" s="47" t="s">
        <v>133</v>
      </c>
      <c r="N12" s="66">
        <v>74</v>
      </c>
      <c r="O12" s="143">
        <v>3</v>
      </c>
    </row>
    <row r="13" spans="1:15" ht="18" customHeight="1">
      <c r="A13" s="254"/>
      <c r="B13" s="86">
        <v>2</v>
      </c>
      <c r="C13" s="78">
        <v>10</v>
      </c>
      <c r="D13" s="77" t="s">
        <v>20</v>
      </c>
      <c r="E13" s="168" t="s">
        <v>27</v>
      </c>
      <c r="F13" s="78">
        <v>1995</v>
      </c>
      <c r="G13" s="78" t="s">
        <v>11</v>
      </c>
      <c r="H13" s="47" t="s">
        <v>133</v>
      </c>
      <c r="I13" s="47"/>
      <c r="J13" s="47" t="s">
        <v>133</v>
      </c>
      <c r="K13" s="47"/>
      <c r="L13" s="16">
        <f t="shared" si="0"/>
        <v>0</v>
      </c>
      <c r="M13" s="47" t="s">
        <v>161</v>
      </c>
      <c r="N13" s="66">
        <v>54</v>
      </c>
      <c r="O13" s="11" t="s">
        <v>11</v>
      </c>
    </row>
    <row r="14" spans="1:15" ht="18" customHeight="1">
      <c r="A14" s="254"/>
      <c r="B14" s="88">
        <v>3</v>
      </c>
      <c r="C14" s="78">
        <v>23</v>
      </c>
      <c r="D14" s="77" t="s">
        <v>22</v>
      </c>
      <c r="E14" s="168" t="s">
        <v>27</v>
      </c>
      <c r="F14" s="78">
        <v>1996</v>
      </c>
      <c r="G14" s="78" t="s">
        <v>14</v>
      </c>
      <c r="H14" s="47" t="s">
        <v>133</v>
      </c>
      <c r="I14" s="47"/>
      <c r="J14" s="47" t="s">
        <v>133</v>
      </c>
      <c r="K14" s="47"/>
      <c r="L14" s="16">
        <f t="shared" si="0"/>
        <v>0</v>
      </c>
      <c r="M14" s="30">
        <v>7</v>
      </c>
      <c r="N14" s="66">
        <v>34.5</v>
      </c>
      <c r="O14" s="11" t="s">
        <v>11</v>
      </c>
    </row>
    <row r="15" spans="1:15" ht="18" customHeight="1">
      <c r="A15" s="254"/>
      <c r="B15" s="86">
        <v>3</v>
      </c>
      <c r="C15" s="78">
        <v>75</v>
      </c>
      <c r="D15" s="166" t="s">
        <v>81</v>
      </c>
      <c r="E15" s="125" t="s">
        <v>40</v>
      </c>
      <c r="F15" s="167">
        <v>1995</v>
      </c>
      <c r="G15" s="167" t="s">
        <v>50</v>
      </c>
      <c r="H15" s="47" t="s">
        <v>133</v>
      </c>
      <c r="I15" s="47"/>
      <c r="J15" s="47" t="s">
        <v>133</v>
      </c>
      <c r="K15" s="47"/>
      <c r="L15" s="16">
        <f t="shared" si="0"/>
        <v>0</v>
      </c>
      <c r="M15" s="47">
        <v>7</v>
      </c>
      <c r="N15" s="66">
        <v>34.5</v>
      </c>
      <c r="O15" s="11" t="s">
        <v>12</v>
      </c>
    </row>
    <row r="16" spans="1:15" ht="18" customHeight="1">
      <c r="A16" s="254"/>
      <c r="B16" s="88">
        <v>5</v>
      </c>
      <c r="C16" s="78">
        <v>9</v>
      </c>
      <c r="D16" s="77" t="s">
        <v>53</v>
      </c>
      <c r="E16" s="168" t="s">
        <v>27</v>
      </c>
      <c r="F16" s="78">
        <v>1995</v>
      </c>
      <c r="G16" s="78" t="s">
        <v>12</v>
      </c>
      <c r="H16" s="47" t="s">
        <v>133</v>
      </c>
      <c r="I16" s="47"/>
      <c r="J16" s="47" t="s">
        <v>133</v>
      </c>
      <c r="K16" s="47"/>
      <c r="L16" s="16">
        <f t="shared" si="0"/>
        <v>0</v>
      </c>
      <c r="M16" s="30">
        <v>6.8</v>
      </c>
      <c r="N16" s="66">
        <v>25</v>
      </c>
      <c r="O16" s="11" t="s">
        <v>12</v>
      </c>
    </row>
    <row r="17" spans="1:15" ht="18" customHeight="1">
      <c r="A17" s="254"/>
      <c r="B17" s="86">
        <v>6</v>
      </c>
      <c r="C17" s="78">
        <v>14</v>
      </c>
      <c r="D17" s="77" t="s">
        <v>54</v>
      </c>
      <c r="E17" s="168" t="s">
        <v>27</v>
      </c>
      <c r="F17" s="78">
        <v>1995</v>
      </c>
      <c r="G17" s="78" t="s">
        <v>11</v>
      </c>
      <c r="H17" s="47" t="s">
        <v>133</v>
      </c>
      <c r="I17" s="47"/>
      <c r="J17" s="47" t="s">
        <v>133</v>
      </c>
      <c r="K17" s="47"/>
      <c r="L17" s="16">
        <f t="shared" si="0"/>
        <v>0</v>
      </c>
      <c r="M17" s="47" t="s">
        <v>162</v>
      </c>
      <c r="N17" s="66">
        <v>21</v>
      </c>
      <c r="O17" s="11" t="s">
        <v>12</v>
      </c>
    </row>
    <row r="18" spans="1:15" ht="18" customHeight="1">
      <c r="A18" s="254"/>
      <c r="B18" s="86">
        <v>7</v>
      </c>
      <c r="C18" s="78">
        <v>73</v>
      </c>
      <c r="D18" s="166" t="s">
        <v>80</v>
      </c>
      <c r="E18" s="125" t="s">
        <v>40</v>
      </c>
      <c r="F18" s="167">
        <v>1996</v>
      </c>
      <c r="G18" s="167">
        <v>3</v>
      </c>
      <c r="H18" s="47" t="s">
        <v>133</v>
      </c>
      <c r="I18" s="47"/>
      <c r="J18" s="47" t="s">
        <v>133</v>
      </c>
      <c r="K18" s="47"/>
      <c r="L18" s="16">
        <f t="shared" si="0"/>
        <v>0</v>
      </c>
      <c r="M18" s="30">
        <v>6.1</v>
      </c>
      <c r="N18" s="66">
        <v>18</v>
      </c>
      <c r="O18" s="11" t="s">
        <v>14</v>
      </c>
    </row>
    <row r="19" spans="1:15" ht="18" customHeight="1">
      <c r="A19" s="254"/>
      <c r="B19" s="86">
        <v>8</v>
      </c>
      <c r="C19" s="78">
        <v>65</v>
      </c>
      <c r="D19" s="166" t="s">
        <v>82</v>
      </c>
      <c r="E19" s="125" t="s">
        <v>13</v>
      </c>
      <c r="F19" s="167">
        <v>1995</v>
      </c>
      <c r="G19" s="167" t="s">
        <v>50</v>
      </c>
      <c r="H19" s="47" t="s">
        <v>133</v>
      </c>
      <c r="I19" s="47"/>
      <c r="J19" s="47" t="s">
        <v>133</v>
      </c>
      <c r="K19" s="47"/>
      <c r="L19" s="16">
        <f t="shared" si="0"/>
        <v>0</v>
      </c>
      <c r="M19" s="47" t="s">
        <v>160</v>
      </c>
      <c r="N19" s="66">
        <v>15</v>
      </c>
      <c r="O19" s="11" t="s">
        <v>14</v>
      </c>
    </row>
    <row r="20" spans="1:15" ht="18" customHeight="1">
      <c r="A20" s="254"/>
      <c r="B20" s="88">
        <v>9</v>
      </c>
      <c r="C20" s="78">
        <v>40</v>
      </c>
      <c r="D20" s="166" t="s">
        <v>55</v>
      </c>
      <c r="E20" s="125" t="s">
        <v>28</v>
      </c>
      <c r="F20" s="167">
        <v>1996</v>
      </c>
      <c r="G20" s="167" t="s">
        <v>29</v>
      </c>
      <c r="H20" s="47" t="s">
        <v>133</v>
      </c>
      <c r="I20" s="47"/>
      <c r="J20" s="47" t="s">
        <v>133</v>
      </c>
      <c r="K20" s="47"/>
      <c r="L20" s="16">
        <f t="shared" si="0"/>
        <v>0</v>
      </c>
      <c r="M20" s="47">
        <v>5.6</v>
      </c>
      <c r="N20" s="66">
        <v>12</v>
      </c>
      <c r="O20" s="11"/>
    </row>
    <row r="21" spans="1:15" ht="18" customHeight="1" thickBot="1">
      <c r="A21" s="255"/>
      <c r="B21" s="176">
        <v>10</v>
      </c>
      <c r="C21" s="83">
        <v>54</v>
      </c>
      <c r="D21" s="177" t="s">
        <v>32</v>
      </c>
      <c r="E21" s="178" t="s">
        <v>26</v>
      </c>
      <c r="F21" s="179">
        <v>1995</v>
      </c>
      <c r="G21" s="179" t="s">
        <v>51</v>
      </c>
      <c r="H21" s="51" t="s">
        <v>133</v>
      </c>
      <c r="I21" s="51"/>
      <c r="J21" s="51" t="s">
        <v>133</v>
      </c>
      <c r="K21" s="51"/>
      <c r="L21" s="187">
        <f t="shared" si="0"/>
        <v>0</v>
      </c>
      <c r="M21" s="51">
        <v>2.2</v>
      </c>
      <c r="N21" s="66">
        <v>9</v>
      </c>
      <c r="O21" s="11"/>
    </row>
    <row r="22" spans="1:15" ht="18" customHeight="1">
      <c r="A22" s="20"/>
      <c r="B22" s="93">
        <v>11</v>
      </c>
      <c r="C22" s="85">
        <v>74</v>
      </c>
      <c r="D22" s="173" t="s">
        <v>79</v>
      </c>
      <c r="E22" s="174" t="s">
        <v>40</v>
      </c>
      <c r="F22" s="175">
        <v>1995</v>
      </c>
      <c r="G22" s="175" t="s">
        <v>50</v>
      </c>
      <c r="H22" s="49">
        <v>10</v>
      </c>
      <c r="I22" s="49">
        <v>12</v>
      </c>
      <c r="J22" s="49" t="s">
        <v>133</v>
      </c>
      <c r="K22" s="94"/>
      <c r="L22" s="95"/>
      <c r="M22" s="59"/>
      <c r="N22" s="66">
        <v>6</v>
      </c>
      <c r="O22" s="11"/>
    </row>
    <row r="23" spans="1:15" ht="18" customHeight="1">
      <c r="A23" s="16"/>
      <c r="B23" s="96">
        <v>12</v>
      </c>
      <c r="C23" s="78">
        <v>41</v>
      </c>
      <c r="D23" s="166" t="s">
        <v>56</v>
      </c>
      <c r="E23" s="125" t="s">
        <v>28</v>
      </c>
      <c r="F23" s="167">
        <v>1996</v>
      </c>
      <c r="G23" s="167" t="s">
        <v>29</v>
      </c>
      <c r="H23" s="47">
        <v>9</v>
      </c>
      <c r="I23" s="47">
        <v>13</v>
      </c>
      <c r="J23" s="47" t="s">
        <v>134</v>
      </c>
      <c r="K23" s="87"/>
      <c r="L23" s="98"/>
      <c r="M23" s="60"/>
      <c r="N23" s="66">
        <v>3</v>
      </c>
      <c r="O23" s="11"/>
    </row>
    <row r="24" spans="1:15" ht="18" customHeight="1">
      <c r="A24" s="16"/>
      <c r="B24" s="96">
        <v>12</v>
      </c>
      <c r="C24" s="78">
        <v>53</v>
      </c>
      <c r="D24" s="166" t="s">
        <v>52</v>
      </c>
      <c r="E24" s="125" t="s">
        <v>26</v>
      </c>
      <c r="F24" s="167">
        <v>1995</v>
      </c>
      <c r="G24" s="167" t="s">
        <v>51</v>
      </c>
      <c r="H24" s="47">
        <v>10</v>
      </c>
      <c r="I24" s="47">
        <v>12</v>
      </c>
      <c r="J24" s="47">
        <v>1.2</v>
      </c>
      <c r="K24" s="87"/>
      <c r="L24" s="99"/>
      <c r="M24" s="60"/>
      <c r="N24" s="66">
        <v>3</v>
      </c>
      <c r="O24" s="11"/>
    </row>
    <row r="25" spans="1:15" ht="18" customHeight="1">
      <c r="A25" s="16"/>
      <c r="B25" s="100"/>
      <c r="C25" s="76"/>
      <c r="D25" s="77"/>
      <c r="E25" s="80"/>
      <c r="F25" s="78"/>
      <c r="G25" s="78"/>
      <c r="H25" s="87"/>
      <c r="I25" s="87"/>
      <c r="J25" s="87"/>
      <c r="K25" s="87"/>
      <c r="L25" s="99"/>
      <c r="M25" s="10"/>
      <c r="N25" s="66"/>
      <c r="O25" s="11"/>
    </row>
    <row r="26" spans="1:15" ht="18" customHeight="1">
      <c r="A26" s="16"/>
      <c r="B26" s="96"/>
      <c r="C26" s="76"/>
      <c r="D26" s="77"/>
      <c r="E26" s="80"/>
      <c r="F26" s="78"/>
      <c r="G26" s="78"/>
      <c r="H26" s="87"/>
      <c r="I26" s="87"/>
      <c r="J26" s="87"/>
      <c r="K26" s="87"/>
      <c r="L26" s="99"/>
      <c r="M26" s="10"/>
      <c r="N26" s="66"/>
      <c r="O26" s="11"/>
    </row>
    <row r="27" spans="1:15" ht="18" customHeight="1">
      <c r="A27" s="16"/>
      <c r="B27" s="100"/>
      <c r="C27" s="76"/>
      <c r="D27" s="77"/>
      <c r="E27" s="77"/>
      <c r="F27" s="78"/>
      <c r="G27" s="78"/>
      <c r="H27" s="87"/>
      <c r="I27" s="87"/>
      <c r="J27" s="87"/>
      <c r="K27" s="87"/>
      <c r="L27" s="99"/>
      <c r="M27" s="10"/>
      <c r="N27" s="66"/>
      <c r="O27" s="11"/>
    </row>
    <row r="28" spans="1:15" ht="18" customHeight="1">
      <c r="A28" s="16"/>
      <c r="B28" s="96"/>
      <c r="C28" s="76"/>
      <c r="D28" s="77"/>
      <c r="E28" s="77"/>
      <c r="F28" s="78"/>
      <c r="G28" s="78"/>
      <c r="H28" s="87"/>
      <c r="I28" s="87"/>
      <c r="J28" s="87"/>
      <c r="K28" s="87"/>
      <c r="L28" s="99"/>
      <c r="M28" s="10"/>
      <c r="N28" s="66"/>
      <c r="O28" s="11"/>
    </row>
    <row r="29" spans="1:15" ht="18" customHeight="1">
      <c r="A29" s="16"/>
      <c r="B29" s="100"/>
      <c r="C29" s="76"/>
      <c r="D29" s="77"/>
      <c r="E29" s="77"/>
      <c r="F29" s="78"/>
      <c r="G29" s="78"/>
      <c r="H29" s="87"/>
      <c r="I29" s="87"/>
      <c r="J29" s="87"/>
      <c r="K29" s="87"/>
      <c r="L29" s="99"/>
      <c r="M29" s="10"/>
      <c r="N29" s="66"/>
      <c r="O29" s="11"/>
    </row>
    <row r="30" spans="1:15" ht="18" customHeight="1">
      <c r="A30" s="16"/>
      <c r="B30" s="96"/>
      <c r="C30" s="76"/>
      <c r="D30" s="77"/>
      <c r="E30" s="77"/>
      <c r="F30" s="78"/>
      <c r="G30" s="78"/>
      <c r="H30" s="87"/>
      <c r="I30" s="87"/>
      <c r="J30" s="87"/>
      <c r="K30" s="87"/>
      <c r="L30" s="99"/>
      <c r="M30" s="10"/>
      <c r="N30" s="66"/>
      <c r="O30" s="11"/>
    </row>
    <row r="31" spans="1:15" ht="18" customHeight="1">
      <c r="A31" s="16"/>
      <c r="B31" s="100"/>
      <c r="C31" s="76"/>
      <c r="D31" s="77"/>
      <c r="E31" s="77"/>
      <c r="F31" s="78"/>
      <c r="G31" s="78"/>
      <c r="H31" s="87"/>
      <c r="I31" s="87"/>
      <c r="J31" s="87"/>
      <c r="K31" s="87"/>
      <c r="L31" s="99"/>
      <c r="M31" s="10"/>
      <c r="N31" s="66"/>
      <c r="O31" s="11"/>
    </row>
    <row r="32" spans="2:15" ht="15.75">
      <c r="B32" s="101"/>
      <c r="C32" s="102"/>
      <c r="D32" s="103"/>
      <c r="E32" s="103"/>
      <c r="F32" s="104"/>
      <c r="G32" s="104"/>
      <c r="H32" s="101"/>
      <c r="I32" s="101"/>
      <c r="J32" s="101"/>
      <c r="K32" s="101"/>
      <c r="L32" s="101"/>
      <c r="M32" s="101"/>
      <c r="N32" s="101"/>
      <c r="O32" s="13"/>
    </row>
    <row r="33" spans="3:15" ht="15.75">
      <c r="C33" s="58"/>
      <c r="D33" s="56"/>
      <c r="E33" s="56"/>
      <c r="F33" s="57"/>
      <c r="G33" s="57"/>
      <c r="O33" s="13"/>
    </row>
    <row r="35" spans="4:15" ht="15.75">
      <c r="D35" s="106" t="s">
        <v>25</v>
      </c>
      <c r="E35" s="106" t="s">
        <v>7</v>
      </c>
      <c r="F35" s="245" t="s">
        <v>43</v>
      </c>
      <c r="G35" s="245"/>
      <c r="H35" s="245"/>
      <c r="I35" s="245"/>
      <c r="J35" s="245"/>
      <c r="K35" s="245"/>
      <c r="L35" s="245"/>
      <c r="M35" s="245"/>
      <c r="N35" s="245"/>
      <c r="O35" s="245"/>
    </row>
    <row r="36" spans="4:15" ht="15.75">
      <c r="D36" s="106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</row>
    <row r="37" spans="4:15" ht="15.75">
      <c r="D37" s="64"/>
      <c r="E37" s="64"/>
      <c r="F37" s="108"/>
      <c r="G37" s="108"/>
      <c r="H37" s="107"/>
      <c r="I37" s="107"/>
      <c r="J37" s="107"/>
      <c r="K37" s="107"/>
      <c r="L37" s="107"/>
      <c r="M37" s="107"/>
      <c r="N37" s="107"/>
      <c r="O37" s="107"/>
    </row>
    <row r="38" spans="4:15" ht="15.75">
      <c r="D38" s="106" t="s">
        <v>42</v>
      </c>
      <c r="E38" s="106" t="s">
        <v>7</v>
      </c>
      <c r="F38" s="245" t="s">
        <v>48</v>
      </c>
      <c r="G38" s="245"/>
      <c r="H38" s="245"/>
      <c r="I38" s="245"/>
      <c r="J38" s="245"/>
      <c r="K38" s="245"/>
      <c r="L38" s="245"/>
      <c r="M38" s="245"/>
      <c r="N38" s="245"/>
      <c r="O38" s="245"/>
    </row>
    <row r="40" spans="4:5" ht="15.75">
      <c r="D40" s="106" t="s">
        <v>49</v>
      </c>
      <c r="E40" s="118">
        <f ca="1">NOW()</f>
        <v>39861.54513599537</v>
      </c>
    </row>
    <row r="41" spans="8:12" ht="12.75" hidden="1" outlineLevel="1">
      <c r="H41" t="s">
        <v>38</v>
      </c>
      <c r="I41" t="s">
        <v>36</v>
      </c>
      <c r="J41" t="s">
        <v>39</v>
      </c>
      <c r="K41" t="s">
        <v>36</v>
      </c>
      <c r="L41" t="s">
        <v>37</v>
      </c>
    </row>
    <row r="42" spans="2:14" ht="15" hidden="1" outlineLevel="1">
      <c r="B42" s="53"/>
      <c r="C42" s="78">
        <v>16</v>
      </c>
      <c r="D42" s="77" t="s">
        <v>21</v>
      </c>
      <c r="E42" s="168" t="s">
        <v>27</v>
      </c>
      <c r="F42" s="78">
        <v>1996</v>
      </c>
      <c r="G42" s="78">
        <v>3</v>
      </c>
      <c r="H42" s="47" t="s">
        <v>133</v>
      </c>
      <c r="I42" s="47"/>
      <c r="J42" s="47" t="s">
        <v>133</v>
      </c>
      <c r="K42" s="47"/>
      <c r="L42" s="16">
        <f>SQRT(I42*K42)</f>
        <v>0</v>
      </c>
      <c r="M42" s="47" t="s">
        <v>133</v>
      </c>
      <c r="N42">
        <v>1</v>
      </c>
    </row>
    <row r="43" spans="2:14" ht="15.75" customHeight="1" hidden="1" outlineLevel="1">
      <c r="B43" s="53"/>
      <c r="C43" s="78">
        <v>10</v>
      </c>
      <c r="D43" s="77" t="s">
        <v>20</v>
      </c>
      <c r="E43" s="168" t="s">
        <v>27</v>
      </c>
      <c r="F43" s="78">
        <v>1995</v>
      </c>
      <c r="G43" s="78" t="s">
        <v>11</v>
      </c>
      <c r="H43" s="47" t="s">
        <v>133</v>
      </c>
      <c r="I43" s="47"/>
      <c r="J43" s="47" t="s">
        <v>133</v>
      </c>
      <c r="K43" s="47"/>
      <c r="L43" s="16">
        <f aca="true" t="shared" si="1" ref="L43:L54">SQRT(I43*K43)</f>
        <v>0</v>
      </c>
      <c r="M43" s="47" t="s">
        <v>161</v>
      </c>
      <c r="N43">
        <v>2</v>
      </c>
    </row>
    <row r="44" spans="2:14" ht="15" hidden="1" outlineLevel="1">
      <c r="B44" s="53"/>
      <c r="C44" s="78">
        <v>23</v>
      </c>
      <c r="D44" s="77" t="s">
        <v>22</v>
      </c>
      <c r="E44" s="168" t="s">
        <v>27</v>
      </c>
      <c r="F44" s="78">
        <v>1996</v>
      </c>
      <c r="G44" s="78" t="s">
        <v>14</v>
      </c>
      <c r="H44" s="47" t="s">
        <v>133</v>
      </c>
      <c r="I44" s="47"/>
      <c r="J44" s="47" t="s">
        <v>133</v>
      </c>
      <c r="K44" s="47"/>
      <c r="L44" s="16">
        <f t="shared" si="1"/>
        <v>0</v>
      </c>
      <c r="M44" s="30">
        <v>7</v>
      </c>
      <c r="N44">
        <v>3</v>
      </c>
    </row>
    <row r="45" spans="2:14" ht="15" hidden="1" outlineLevel="1">
      <c r="B45" s="53"/>
      <c r="C45" s="78">
        <v>75</v>
      </c>
      <c r="D45" s="166" t="s">
        <v>81</v>
      </c>
      <c r="E45" s="125" t="s">
        <v>40</v>
      </c>
      <c r="F45" s="167">
        <v>1995</v>
      </c>
      <c r="G45" s="167" t="s">
        <v>50</v>
      </c>
      <c r="H45" s="47" t="s">
        <v>133</v>
      </c>
      <c r="I45" s="47"/>
      <c r="J45" s="47" t="s">
        <v>133</v>
      </c>
      <c r="K45" s="47"/>
      <c r="L45" s="16">
        <f t="shared" si="1"/>
        <v>0</v>
      </c>
      <c r="M45" s="16">
        <v>7</v>
      </c>
      <c r="N45">
        <v>3</v>
      </c>
    </row>
    <row r="46" spans="2:14" ht="15" hidden="1" outlineLevel="1">
      <c r="B46" s="53"/>
      <c r="C46" s="78">
        <v>9</v>
      </c>
      <c r="D46" s="77" t="s">
        <v>53</v>
      </c>
      <c r="E46" s="168" t="s">
        <v>27</v>
      </c>
      <c r="F46" s="78">
        <v>1995</v>
      </c>
      <c r="G46" s="78" t="s">
        <v>12</v>
      </c>
      <c r="H46" s="47" t="s">
        <v>133</v>
      </c>
      <c r="I46" s="47"/>
      <c r="J46" s="47" t="s">
        <v>133</v>
      </c>
      <c r="K46" s="47"/>
      <c r="L46" s="16">
        <f t="shared" si="1"/>
        <v>0</v>
      </c>
      <c r="M46" s="30">
        <v>6.8</v>
      </c>
      <c r="N46">
        <v>5</v>
      </c>
    </row>
    <row r="47" spans="2:14" ht="15" hidden="1" outlineLevel="1">
      <c r="B47" s="53"/>
      <c r="C47" s="78">
        <v>14</v>
      </c>
      <c r="D47" s="77" t="s">
        <v>54</v>
      </c>
      <c r="E47" s="168" t="s">
        <v>27</v>
      </c>
      <c r="F47" s="78">
        <v>1995</v>
      </c>
      <c r="G47" s="78" t="s">
        <v>11</v>
      </c>
      <c r="H47" s="47" t="s">
        <v>133</v>
      </c>
      <c r="I47" s="47"/>
      <c r="J47" s="47" t="s">
        <v>133</v>
      </c>
      <c r="K47" s="47"/>
      <c r="L47" s="16">
        <f t="shared" si="1"/>
        <v>0</v>
      </c>
      <c r="M47" s="47" t="s">
        <v>162</v>
      </c>
      <c r="N47">
        <v>6</v>
      </c>
    </row>
    <row r="48" spans="2:14" ht="15" hidden="1" outlineLevel="1">
      <c r="B48" s="53"/>
      <c r="C48" s="78">
        <v>73</v>
      </c>
      <c r="D48" s="166" t="s">
        <v>80</v>
      </c>
      <c r="E48" s="125" t="s">
        <v>40</v>
      </c>
      <c r="F48" s="167">
        <v>1996</v>
      </c>
      <c r="G48" s="167">
        <v>3</v>
      </c>
      <c r="H48" s="47" t="s">
        <v>133</v>
      </c>
      <c r="I48" s="47"/>
      <c r="J48" s="47" t="s">
        <v>133</v>
      </c>
      <c r="K48" s="47"/>
      <c r="L48" s="16">
        <f t="shared" si="1"/>
        <v>0</v>
      </c>
      <c r="M48" s="30">
        <v>6.1</v>
      </c>
      <c r="N48">
        <v>7</v>
      </c>
    </row>
    <row r="49" spans="2:14" ht="15" hidden="1" outlineLevel="1">
      <c r="B49" s="53"/>
      <c r="C49" s="78">
        <v>65</v>
      </c>
      <c r="D49" s="166" t="s">
        <v>82</v>
      </c>
      <c r="E49" s="125" t="s">
        <v>13</v>
      </c>
      <c r="F49" s="167">
        <v>1995</v>
      </c>
      <c r="G49" s="167" t="s">
        <v>50</v>
      </c>
      <c r="H49" s="47" t="s">
        <v>133</v>
      </c>
      <c r="I49" s="47"/>
      <c r="J49" s="47" t="s">
        <v>133</v>
      </c>
      <c r="K49" s="47"/>
      <c r="L49" s="16">
        <f t="shared" si="1"/>
        <v>0</v>
      </c>
      <c r="M49" s="16" t="s">
        <v>160</v>
      </c>
      <c r="N49">
        <v>8</v>
      </c>
    </row>
    <row r="50" spans="2:14" ht="15" hidden="1" outlineLevel="1">
      <c r="B50" s="53"/>
      <c r="C50" s="78">
        <v>40</v>
      </c>
      <c r="D50" s="166" t="s">
        <v>55</v>
      </c>
      <c r="E50" s="125" t="s">
        <v>28</v>
      </c>
      <c r="F50" s="167">
        <v>1996</v>
      </c>
      <c r="G50" s="167" t="s">
        <v>29</v>
      </c>
      <c r="H50" s="47" t="s">
        <v>133</v>
      </c>
      <c r="I50" s="47"/>
      <c r="J50" s="47" t="s">
        <v>133</v>
      </c>
      <c r="K50" s="47"/>
      <c r="L50" s="16">
        <f t="shared" si="1"/>
        <v>0</v>
      </c>
      <c r="M50" s="16">
        <v>5.6</v>
      </c>
      <c r="N50">
        <v>9</v>
      </c>
    </row>
    <row r="51" spans="2:14" ht="15" hidden="1" outlineLevel="1">
      <c r="B51" s="53"/>
      <c r="C51" s="78">
        <v>54</v>
      </c>
      <c r="D51" s="166" t="s">
        <v>32</v>
      </c>
      <c r="E51" s="125" t="s">
        <v>26</v>
      </c>
      <c r="F51" s="167">
        <v>1995</v>
      </c>
      <c r="G51" s="167" t="s">
        <v>51</v>
      </c>
      <c r="H51" s="47" t="s">
        <v>133</v>
      </c>
      <c r="I51" s="47"/>
      <c r="J51" s="47" t="s">
        <v>133</v>
      </c>
      <c r="K51" s="47"/>
      <c r="L51" s="16">
        <f t="shared" si="1"/>
        <v>0</v>
      </c>
      <c r="M51" s="16">
        <v>2.2</v>
      </c>
      <c r="N51">
        <v>10</v>
      </c>
    </row>
    <row r="52" spans="1:13" ht="15" hidden="1" outlineLevel="1">
      <c r="A52" s="21"/>
      <c r="B52" s="53"/>
      <c r="C52" s="78">
        <v>41</v>
      </c>
      <c r="D52" s="166" t="s">
        <v>56</v>
      </c>
      <c r="E52" s="125" t="s">
        <v>28</v>
      </c>
      <c r="F52" s="167">
        <v>1996</v>
      </c>
      <c r="G52" s="167" t="s">
        <v>29</v>
      </c>
      <c r="H52" s="47">
        <v>9</v>
      </c>
      <c r="I52" s="47">
        <v>13</v>
      </c>
      <c r="J52" s="47" t="s">
        <v>134</v>
      </c>
      <c r="K52" s="47">
        <v>12</v>
      </c>
      <c r="L52" s="16">
        <f t="shared" si="1"/>
        <v>12.489995996796797</v>
      </c>
      <c r="M52" s="47"/>
    </row>
    <row r="53" spans="2:13" ht="15" hidden="1" outlineLevel="1">
      <c r="B53" s="53"/>
      <c r="C53" s="78">
        <v>74</v>
      </c>
      <c r="D53" s="166" t="s">
        <v>79</v>
      </c>
      <c r="E53" s="125" t="s">
        <v>40</v>
      </c>
      <c r="F53" s="167">
        <v>1995</v>
      </c>
      <c r="G53" s="167" t="s">
        <v>50</v>
      </c>
      <c r="H53" s="47">
        <v>10</v>
      </c>
      <c r="I53" s="47">
        <v>12</v>
      </c>
      <c r="J53" s="47" t="s">
        <v>133</v>
      </c>
      <c r="K53" s="47"/>
      <c r="L53" s="16">
        <f t="shared" si="1"/>
        <v>0</v>
      </c>
      <c r="M53" s="30"/>
    </row>
    <row r="54" spans="2:13" ht="15" hidden="1" outlineLevel="1">
      <c r="B54" s="53"/>
      <c r="C54" s="78">
        <v>53</v>
      </c>
      <c r="D54" s="166" t="s">
        <v>52</v>
      </c>
      <c r="E54" s="125" t="s">
        <v>26</v>
      </c>
      <c r="F54" s="167">
        <v>1995</v>
      </c>
      <c r="G54" s="167" t="s">
        <v>51</v>
      </c>
      <c r="H54" s="47">
        <v>10</v>
      </c>
      <c r="I54" s="47">
        <v>12</v>
      </c>
      <c r="J54" s="47">
        <v>1.2</v>
      </c>
      <c r="K54" s="47">
        <v>13</v>
      </c>
      <c r="L54" s="16">
        <f t="shared" si="1"/>
        <v>12.489995996796797</v>
      </c>
      <c r="M54" s="30"/>
    </row>
    <row r="55" spans="2:13" ht="15" hidden="1" outlineLevel="1">
      <c r="B55" s="53"/>
      <c r="C55" s="45"/>
      <c r="D55" s="111"/>
      <c r="E55" s="112"/>
      <c r="F55" s="110"/>
      <c r="G55" s="110"/>
      <c r="H55" s="47"/>
      <c r="I55" s="47"/>
      <c r="J55" s="47"/>
      <c r="K55" s="47"/>
      <c r="L55" s="16">
        <f>SQRT(I55+K55)</f>
        <v>0</v>
      </c>
      <c r="M55" s="16"/>
    </row>
    <row r="56" spans="2:13" ht="15" hidden="1" outlineLevel="1">
      <c r="B56" s="53"/>
      <c r="C56" s="45"/>
      <c r="D56" s="111"/>
      <c r="E56" s="112"/>
      <c r="F56" s="110"/>
      <c r="G56" s="110"/>
      <c r="H56" s="47"/>
      <c r="I56" s="47"/>
      <c r="J56" s="47"/>
      <c r="K56" s="47"/>
      <c r="L56" s="16">
        <f>SQRT(I56+K56)</f>
        <v>0</v>
      </c>
      <c r="M56" s="16"/>
    </row>
    <row r="57" spans="2:13" ht="12.75" hidden="1" outlineLevel="1">
      <c r="B57" s="53"/>
      <c r="C57" s="45"/>
      <c r="D57" s="29"/>
      <c r="E57" s="38"/>
      <c r="F57" s="30"/>
      <c r="G57" s="30"/>
      <c r="H57" s="47"/>
      <c r="I57" s="47"/>
      <c r="J57" s="47"/>
      <c r="K57" s="47"/>
      <c r="L57" s="16">
        <f>SQRT(I57+K57)</f>
        <v>0</v>
      </c>
      <c r="M57" s="16"/>
    </row>
    <row r="58" spans="2:13" ht="12.75" hidden="1" outlineLevel="1">
      <c r="B58" s="53"/>
      <c r="C58" s="45"/>
      <c r="D58" s="29"/>
      <c r="E58" s="38"/>
      <c r="F58" s="30"/>
      <c r="G58" s="30"/>
      <c r="H58" s="47"/>
      <c r="I58" s="47"/>
      <c r="J58" s="47"/>
      <c r="K58" s="47"/>
      <c r="L58" s="16">
        <f>SQRT(I58+K58)</f>
        <v>0</v>
      </c>
      <c r="M58" s="16"/>
    </row>
    <row r="59" spans="2:13" ht="12.75" hidden="1" outlineLevel="1">
      <c r="B59" s="53"/>
      <c r="C59" s="45"/>
      <c r="D59" s="29"/>
      <c r="E59" s="41"/>
      <c r="F59" s="30"/>
      <c r="G59" s="30"/>
      <c r="H59" s="47"/>
      <c r="I59" s="47"/>
      <c r="J59" s="47"/>
      <c r="K59" s="47"/>
      <c r="L59" s="16">
        <f>SQRT(I59+K59)</f>
        <v>0</v>
      </c>
      <c r="M59" s="16"/>
    </row>
    <row r="60" spans="2:13" ht="12.75" hidden="1" outlineLevel="1">
      <c r="B60" s="53"/>
      <c r="C60" s="45"/>
      <c r="D60" s="29"/>
      <c r="E60" s="41"/>
      <c r="F60" s="30"/>
      <c r="G60" s="30"/>
      <c r="H60" s="47"/>
      <c r="I60" s="47"/>
      <c r="J60" s="47"/>
      <c r="K60" s="47"/>
      <c r="L60" s="16"/>
      <c r="M60" s="16"/>
    </row>
    <row r="61" spans="2:13" ht="12.75" hidden="1" outlineLevel="1">
      <c r="B61" s="53"/>
      <c r="C61" s="45"/>
      <c r="D61" s="29"/>
      <c r="E61" s="41"/>
      <c r="F61" s="30"/>
      <c r="G61" s="30"/>
      <c r="H61" s="47"/>
      <c r="I61" s="47"/>
      <c r="J61" s="47"/>
      <c r="K61" s="47"/>
      <c r="L61" s="16"/>
      <c r="M61" s="16"/>
    </row>
    <row r="62" spans="2:13" ht="12.75" hidden="1" outlineLevel="1">
      <c r="B62" s="53"/>
      <c r="C62" s="45"/>
      <c r="D62" s="29"/>
      <c r="E62" s="41"/>
      <c r="F62" s="30"/>
      <c r="G62" s="30"/>
      <c r="H62" s="47"/>
      <c r="I62" s="47"/>
      <c r="J62" s="47"/>
      <c r="K62" s="47"/>
      <c r="L62" s="16"/>
      <c r="M62" s="16"/>
    </row>
    <row r="63" spans="2:13" ht="12.75" hidden="1" outlineLevel="1">
      <c r="B63" s="53"/>
      <c r="C63" s="45"/>
      <c r="D63" s="29"/>
      <c r="E63" s="41"/>
      <c r="F63" s="30"/>
      <c r="G63" s="30"/>
      <c r="H63" s="47"/>
      <c r="I63" s="47"/>
      <c r="J63" s="47"/>
      <c r="K63" s="47"/>
      <c r="L63" s="16"/>
      <c r="M63" s="16"/>
    </row>
    <row r="64" ht="12.75" collapsed="1"/>
    <row r="65" spans="4:5" ht="15.75">
      <c r="D65" s="106"/>
      <c r="E65" s="109"/>
    </row>
  </sheetData>
  <mergeCells count="20">
    <mergeCell ref="F35:O35"/>
    <mergeCell ref="F38:O38"/>
    <mergeCell ref="A12:A21"/>
    <mergeCell ref="H10:J10"/>
    <mergeCell ref="M10:M11"/>
    <mergeCell ref="N10:N11"/>
    <mergeCell ref="O10:O11"/>
    <mergeCell ref="B10:B11"/>
    <mergeCell ref="G10:G11"/>
    <mergeCell ref="C10:C11"/>
    <mergeCell ref="D10:D11"/>
    <mergeCell ref="E10:E11"/>
    <mergeCell ref="F10:F11"/>
    <mergeCell ref="A9:D9"/>
    <mergeCell ref="A4:O4"/>
    <mergeCell ref="A2:O2"/>
    <mergeCell ref="A3:O3"/>
    <mergeCell ref="A7:O7"/>
    <mergeCell ref="A6:C6"/>
    <mergeCell ref="N6:O6"/>
  </mergeCells>
  <printOptions/>
  <pageMargins left="0.2" right="0.2" top="0.32" bottom="0.2" header="0.27" footer="0.17"/>
  <pageSetup fitToHeight="1" fitToWidth="1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7"/>
  <sheetViews>
    <sheetView tabSelected="1" workbookViewId="0" topLeftCell="A1">
      <selection activeCell="N58" sqref="N58"/>
    </sheetView>
  </sheetViews>
  <sheetFormatPr defaultColWidth="9.00390625" defaultRowHeight="12.75" outlineLevelRow="1"/>
  <cols>
    <col min="1" max="1" width="4.375" style="0" customWidth="1"/>
    <col min="2" max="2" width="7.625" style="0" customWidth="1"/>
    <col min="3" max="3" width="6.75390625" style="0" customWidth="1"/>
    <col min="4" max="4" width="27.625" style="0" customWidth="1"/>
    <col min="5" max="5" width="18.25390625" style="0" customWidth="1"/>
    <col min="9" max="9" width="9.125" style="0" hidden="1" customWidth="1"/>
    <col min="11" max="12" width="9.125" style="0" hidden="1" customWidth="1"/>
  </cols>
  <sheetData>
    <row r="4" spans="1:15" ht="22.5">
      <c r="A4" s="210" t="s">
        <v>155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</row>
    <row r="5" spans="1:15" ht="20.25">
      <c r="A5" s="211" t="s">
        <v>57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</row>
    <row r="6" spans="1:15" ht="20.25">
      <c r="A6" s="211" t="s">
        <v>45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3:15" ht="18">
      <c r="C7" s="1"/>
      <c r="D7" s="1"/>
      <c r="E7" s="1"/>
      <c r="F7" s="1"/>
      <c r="G7" s="1"/>
      <c r="H7" s="1"/>
      <c r="I7" s="1"/>
      <c r="J7" s="1"/>
      <c r="K7" s="1"/>
      <c r="L7" s="1"/>
      <c r="M7" s="7"/>
      <c r="N7" s="7"/>
      <c r="O7" s="2"/>
    </row>
    <row r="8" spans="1:15" ht="18.75">
      <c r="A8" s="212" t="s">
        <v>46</v>
      </c>
      <c r="B8" s="212"/>
      <c r="C8" s="212"/>
      <c r="D8" s="22"/>
      <c r="E8" s="1"/>
      <c r="F8" s="7"/>
      <c r="G8" s="7"/>
      <c r="H8" s="213" t="s">
        <v>60</v>
      </c>
      <c r="I8" s="213"/>
      <c r="J8" s="213"/>
      <c r="K8" s="213"/>
      <c r="L8" s="213"/>
      <c r="M8" s="213"/>
      <c r="N8" s="213"/>
      <c r="O8" s="213"/>
    </row>
    <row r="9" spans="3:15" ht="18.75">
      <c r="C9" s="8"/>
      <c r="D9" s="206" t="s">
        <v>154</v>
      </c>
      <c r="E9" s="206"/>
      <c r="F9" s="206"/>
      <c r="G9" s="206"/>
      <c r="H9" s="206"/>
      <c r="I9" s="206"/>
      <c r="J9" s="206"/>
      <c r="K9" s="206"/>
      <c r="L9" s="206"/>
      <c r="M9" s="9"/>
      <c r="N9" s="9"/>
      <c r="O9" s="3"/>
    </row>
    <row r="10" spans="3:15" ht="18.75">
      <c r="C10" s="8"/>
      <c r="D10" s="8"/>
      <c r="E10" s="6"/>
      <c r="F10" s="6"/>
      <c r="G10" s="6"/>
      <c r="H10" s="6"/>
      <c r="I10" s="6"/>
      <c r="J10" s="6"/>
      <c r="K10" s="6"/>
      <c r="L10" s="6"/>
      <c r="M10" s="9"/>
      <c r="N10" s="9"/>
      <c r="O10" s="3"/>
    </row>
    <row r="11" spans="1:15" ht="16.5" thickBot="1">
      <c r="A11" s="218" t="s">
        <v>19</v>
      </c>
      <c r="B11" s="218"/>
      <c r="C11" s="218"/>
      <c r="D11" s="218"/>
      <c r="E11" s="105"/>
      <c r="F11" s="105"/>
      <c r="G11" s="74"/>
      <c r="H11" s="4"/>
      <c r="I11" s="4"/>
      <c r="J11" s="4"/>
      <c r="K11" s="4"/>
      <c r="L11" s="4"/>
      <c r="M11" s="9"/>
      <c r="N11" s="9"/>
      <c r="O11" s="3"/>
    </row>
    <row r="12" spans="1:15" ht="15.75">
      <c r="A12" s="243"/>
      <c r="B12" s="247" t="s">
        <v>10</v>
      </c>
      <c r="C12" s="229" t="s">
        <v>16</v>
      </c>
      <c r="D12" s="207" t="s">
        <v>0</v>
      </c>
      <c r="E12" s="207" t="s">
        <v>1</v>
      </c>
      <c r="F12" s="209" t="s">
        <v>2</v>
      </c>
      <c r="G12" s="209" t="s">
        <v>3</v>
      </c>
      <c r="H12" s="207" t="s">
        <v>9</v>
      </c>
      <c r="I12" s="207"/>
      <c r="J12" s="207"/>
      <c r="K12" s="164"/>
      <c r="L12" s="164"/>
      <c r="M12" s="256" t="s">
        <v>6</v>
      </c>
      <c r="N12" s="256" t="s">
        <v>15</v>
      </c>
      <c r="O12" s="249" t="s">
        <v>31</v>
      </c>
    </row>
    <row r="13" spans="1:15" ht="16.5" thickBot="1">
      <c r="A13" s="244"/>
      <c r="B13" s="248"/>
      <c r="C13" s="260"/>
      <c r="D13" s="259"/>
      <c r="E13" s="259"/>
      <c r="F13" s="258"/>
      <c r="G13" s="258"/>
      <c r="H13" s="52" t="s">
        <v>17</v>
      </c>
      <c r="I13" s="52" t="s">
        <v>10</v>
      </c>
      <c r="J13" s="52" t="s">
        <v>18</v>
      </c>
      <c r="K13" s="26" t="s">
        <v>10</v>
      </c>
      <c r="L13" s="165" t="s">
        <v>15</v>
      </c>
      <c r="M13" s="257"/>
      <c r="N13" s="257"/>
      <c r="O13" s="250"/>
    </row>
    <row r="14" spans="1:15" ht="15.75">
      <c r="A14" s="233" t="s">
        <v>6</v>
      </c>
      <c r="B14" s="135">
        <v>1</v>
      </c>
      <c r="C14" s="78">
        <v>50</v>
      </c>
      <c r="D14" s="166" t="s">
        <v>129</v>
      </c>
      <c r="E14" s="125" t="s">
        <v>26</v>
      </c>
      <c r="F14" s="167">
        <v>1997</v>
      </c>
      <c r="G14" s="167" t="s">
        <v>50</v>
      </c>
      <c r="H14" s="87" t="s">
        <v>133</v>
      </c>
      <c r="I14" s="87">
        <v>4</v>
      </c>
      <c r="J14" s="87" t="s">
        <v>133</v>
      </c>
      <c r="K14" s="87">
        <v>3.5</v>
      </c>
      <c r="L14" s="114">
        <f aca="true" t="shared" si="0" ref="L14:L21">SQRT(I14+K14)</f>
        <v>2.7386127875258306</v>
      </c>
      <c r="M14" s="87" t="s">
        <v>133</v>
      </c>
      <c r="N14" s="69">
        <v>60</v>
      </c>
      <c r="O14" s="142" t="s">
        <v>12</v>
      </c>
    </row>
    <row r="15" spans="1:15" ht="15.75">
      <c r="A15" s="234"/>
      <c r="B15" s="135">
        <v>2</v>
      </c>
      <c r="C15" s="78">
        <v>42</v>
      </c>
      <c r="D15" s="166" t="s">
        <v>125</v>
      </c>
      <c r="E15" s="125" t="s">
        <v>28</v>
      </c>
      <c r="F15" s="167">
        <v>1997</v>
      </c>
      <c r="G15" s="167" t="s">
        <v>126</v>
      </c>
      <c r="H15" s="87" t="s">
        <v>133</v>
      </c>
      <c r="I15" s="87">
        <v>4</v>
      </c>
      <c r="J15" s="87" t="s">
        <v>133</v>
      </c>
      <c r="K15" s="87">
        <v>3.5</v>
      </c>
      <c r="L15" s="114">
        <f t="shared" si="0"/>
        <v>2.7386127875258306</v>
      </c>
      <c r="M15" s="87">
        <v>19</v>
      </c>
      <c r="N15" s="65">
        <v>40</v>
      </c>
      <c r="O15" s="143" t="s">
        <v>14</v>
      </c>
    </row>
    <row r="16" spans="1:15" ht="15.75">
      <c r="A16" s="234"/>
      <c r="B16" s="135">
        <v>3</v>
      </c>
      <c r="C16" s="78">
        <v>51</v>
      </c>
      <c r="D16" s="166" t="s">
        <v>127</v>
      </c>
      <c r="E16" s="125" t="s">
        <v>26</v>
      </c>
      <c r="F16" s="167">
        <v>1997</v>
      </c>
      <c r="G16" s="167" t="s">
        <v>50</v>
      </c>
      <c r="H16" s="87" t="s">
        <v>133</v>
      </c>
      <c r="I16" s="87">
        <v>4</v>
      </c>
      <c r="J16" s="87" t="s">
        <v>133</v>
      </c>
      <c r="K16" s="87">
        <v>3.5</v>
      </c>
      <c r="L16" s="114">
        <f t="shared" si="0"/>
        <v>2.7386127875258306</v>
      </c>
      <c r="M16" s="87" t="s">
        <v>159</v>
      </c>
      <c r="N16" s="65">
        <v>25</v>
      </c>
      <c r="O16" s="143"/>
    </row>
    <row r="17" spans="1:15" ht="15.75">
      <c r="A17" s="234"/>
      <c r="B17" s="135">
        <v>4</v>
      </c>
      <c r="C17" s="78">
        <v>21</v>
      </c>
      <c r="D17" s="77" t="s">
        <v>128</v>
      </c>
      <c r="E17" s="168" t="s">
        <v>27</v>
      </c>
      <c r="F17" s="78">
        <v>1999</v>
      </c>
      <c r="G17" s="78" t="s">
        <v>124</v>
      </c>
      <c r="H17" s="87" t="s">
        <v>133</v>
      </c>
      <c r="I17" s="87">
        <v>4</v>
      </c>
      <c r="J17" s="87" t="s">
        <v>133</v>
      </c>
      <c r="K17" s="87">
        <v>3.5</v>
      </c>
      <c r="L17" s="114">
        <f t="shared" si="0"/>
        <v>2.7386127875258306</v>
      </c>
      <c r="M17" s="87" t="s">
        <v>158</v>
      </c>
      <c r="N17" s="65">
        <v>15</v>
      </c>
      <c r="O17" s="143"/>
    </row>
    <row r="18" spans="1:15" ht="15.75">
      <c r="A18" s="234"/>
      <c r="B18" s="135">
        <v>5</v>
      </c>
      <c r="C18" s="78">
        <v>52</v>
      </c>
      <c r="D18" s="166" t="s">
        <v>132</v>
      </c>
      <c r="E18" s="125" t="s">
        <v>26</v>
      </c>
      <c r="F18" s="167">
        <v>1997</v>
      </c>
      <c r="G18" s="167" t="s">
        <v>97</v>
      </c>
      <c r="H18" s="87" t="s">
        <v>133</v>
      </c>
      <c r="I18" s="87">
        <v>4</v>
      </c>
      <c r="J18" s="87" t="s">
        <v>133</v>
      </c>
      <c r="K18" s="87">
        <v>3.5</v>
      </c>
      <c r="L18" s="114">
        <f t="shared" si="0"/>
        <v>2.7386127875258306</v>
      </c>
      <c r="M18" s="87" t="s">
        <v>156</v>
      </c>
      <c r="N18" s="65">
        <v>11</v>
      </c>
      <c r="O18" s="143"/>
    </row>
    <row r="19" spans="1:15" ht="16.5" thickBot="1">
      <c r="A19" s="235"/>
      <c r="B19" s="138">
        <v>6</v>
      </c>
      <c r="C19" s="83">
        <v>43</v>
      </c>
      <c r="D19" s="177" t="s">
        <v>131</v>
      </c>
      <c r="E19" s="178" t="s">
        <v>28</v>
      </c>
      <c r="F19" s="179">
        <v>1998</v>
      </c>
      <c r="G19" s="179" t="s">
        <v>29</v>
      </c>
      <c r="H19" s="92" t="s">
        <v>133</v>
      </c>
      <c r="I19" s="92">
        <v>4</v>
      </c>
      <c r="J19" s="92" t="s">
        <v>133</v>
      </c>
      <c r="K19" s="92">
        <v>3.5</v>
      </c>
      <c r="L19" s="185">
        <f t="shared" si="0"/>
        <v>2.7386127875258306</v>
      </c>
      <c r="M19" s="92" t="s">
        <v>157</v>
      </c>
      <c r="N19" s="65">
        <v>7</v>
      </c>
      <c r="O19" s="143"/>
    </row>
    <row r="20" spans="1:15" ht="15.75">
      <c r="A20" s="20"/>
      <c r="B20" s="170">
        <v>7</v>
      </c>
      <c r="C20" s="85">
        <v>11</v>
      </c>
      <c r="D20" s="84" t="s">
        <v>123</v>
      </c>
      <c r="E20" s="180" t="s">
        <v>27</v>
      </c>
      <c r="F20" s="85">
        <v>1998</v>
      </c>
      <c r="G20" s="85" t="s">
        <v>124</v>
      </c>
      <c r="H20" s="94" t="s">
        <v>133</v>
      </c>
      <c r="I20" s="94">
        <v>4</v>
      </c>
      <c r="J20" s="94">
        <v>11</v>
      </c>
      <c r="K20" s="94">
        <v>8</v>
      </c>
      <c r="L20" s="116">
        <f t="shared" si="0"/>
        <v>3.4641016151377544</v>
      </c>
      <c r="M20" s="24"/>
      <c r="N20" s="65">
        <v>4</v>
      </c>
      <c r="O20" s="11"/>
    </row>
    <row r="21" spans="1:15" ht="15.75">
      <c r="A21" s="16"/>
      <c r="B21" s="139">
        <v>8</v>
      </c>
      <c r="C21" s="78">
        <v>44</v>
      </c>
      <c r="D21" s="166" t="s">
        <v>130</v>
      </c>
      <c r="E21" s="125" t="s">
        <v>28</v>
      </c>
      <c r="F21" s="167">
        <v>1999</v>
      </c>
      <c r="G21" s="167" t="s">
        <v>29</v>
      </c>
      <c r="H21" s="87" t="s">
        <v>135</v>
      </c>
      <c r="I21" s="87">
        <v>8</v>
      </c>
      <c r="J21" s="87" t="s">
        <v>146</v>
      </c>
      <c r="K21" s="87">
        <v>7</v>
      </c>
      <c r="L21" s="114">
        <f t="shared" si="0"/>
        <v>3.872983346207417</v>
      </c>
      <c r="M21" s="10"/>
      <c r="N21" s="65">
        <v>1</v>
      </c>
      <c r="O21" s="11"/>
    </row>
    <row r="22" spans="1:15" ht="15.75">
      <c r="A22" s="16"/>
      <c r="B22" s="136"/>
      <c r="C22" s="76"/>
      <c r="D22" s="77"/>
      <c r="E22" s="80"/>
      <c r="F22" s="78"/>
      <c r="G22" s="78"/>
      <c r="H22" s="87"/>
      <c r="I22" s="87"/>
      <c r="J22" s="87"/>
      <c r="K22" s="87"/>
      <c r="L22" s="89"/>
      <c r="M22" s="10"/>
      <c r="N22" s="65"/>
      <c r="O22" s="11"/>
    </row>
    <row r="23" spans="1:15" ht="15.75">
      <c r="A23" s="16"/>
      <c r="B23" s="139"/>
      <c r="C23" s="76"/>
      <c r="D23" s="77"/>
      <c r="E23" s="77"/>
      <c r="F23" s="78"/>
      <c r="G23" s="78"/>
      <c r="H23" s="87"/>
      <c r="I23" s="87"/>
      <c r="J23" s="87"/>
      <c r="K23" s="87"/>
      <c r="L23" s="89"/>
      <c r="M23" s="10"/>
      <c r="N23" s="65"/>
      <c r="O23" s="11"/>
    </row>
    <row r="24" spans="1:15" ht="15.75">
      <c r="A24" s="16"/>
      <c r="B24" s="136"/>
      <c r="C24" s="76"/>
      <c r="D24" s="77"/>
      <c r="E24" s="77"/>
      <c r="F24" s="78"/>
      <c r="G24" s="78"/>
      <c r="H24" s="87"/>
      <c r="I24" s="87"/>
      <c r="J24" s="87"/>
      <c r="K24" s="87"/>
      <c r="L24" s="89"/>
      <c r="M24" s="10"/>
      <c r="N24" s="65"/>
      <c r="O24" s="11"/>
    </row>
    <row r="25" spans="1:15" ht="15.75">
      <c r="A25" s="16"/>
      <c r="B25" s="139"/>
      <c r="C25" s="76"/>
      <c r="D25" s="77"/>
      <c r="E25" s="80"/>
      <c r="F25" s="78"/>
      <c r="G25" s="78"/>
      <c r="H25" s="87"/>
      <c r="I25" s="87"/>
      <c r="J25" s="87"/>
      <c r="K25" s="87"/>
      <c r="L25" s="89"/>
      <c r="M25" s="10"/>
      <c r="N25" s="65"/>
      <c r="O25" s="11"/>
    </row>
    <row r="26" spans="1:15" ht="15.75">
      <c r="A26" s="16"/>
      <c r="B26" s="139"/>
      <c r="C26" s="76"/>
      <c r="D26" s="77"/>
      <c r="E26" s="77"/>
      <c r="F26" s="78"/>
      <c r="G26" s="78"/>
      <c r="H26" s="87"/>
      <c r="I26" s="87"/>
      <c r="J26" s="87"/>
      <c r="K26" s="87"/>
      <c r="L26" s="89"/>
      <c r="M26" s="10"/>
      <c r="N26" s="65"/>
      <c r="O26" s="11"/>
    </row>
    <row r="27" spans="3:15" ht="15.75">
      <c r="C27" s="5"/>
      <c r="D27" s="12"/>
      <c r="E27" s="13"/>
      <c r="F27" s="14"/>
      <c r="G27" s="14"/>
      <c r="H27" s="14"/>
      <c r="I27" s="14"/>
      <c r="J27" s="14"/>
      <c r="K27" s="14"/>
      <c r="L27" s="14"/>
      <c r="M27" s="9"/>
      <c r="N27" s="9"/>
      <c r="O27" s="3"/>
    </row>
    <row r="28" spans="10:12" ht="12.75">
      <c r="J28" s="21"/>
      <c r="K28" s="34"/>
      <c r="L28" s="34"/>
    </row>
    <row r="29" spans="4:15" ht="15.75">
      <c r="D29" s="129" t="s">
        <v>4</v>
      </c>
      <c r="E29" s="106" t="s">
        <v>7</v>
      </c>
      <c r="F29" s="245" t="s">
        <v>43</v>
      </c>
      <c r="G29" s="245"/>
      <c r="H29" s="245"/>
      <c r="I29" s="245"/>
      <c r="J29" s="245"/>
      <c r="K29" s="245"/>
      <c r="L29" s="245"/>
      <c r="M29" s="245"/>
      <c r="N29" s="245"/>
      <c r="O29" s="245"/>
    </row>
    <row r="30" spans="4:15" ht="15.75">
      <c r="D30" s="130"/>
      <c r="E30" s="106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  <row r="31" spans="4:15" ht="15.75">
      <c r="D31" s="106"/>
      <c r="E31" s="64"/>
      <c r="F31" s="108"/>
      <c r="G31" s="108"/>
      <c r="H31" s="107"/>
      <c r="I31" s="107"/>
      <c r="J31" s="107"/>
      <c r="K31" s="107"/>
      <c r="L31" s="107"/>
      <c r="M31" s="107"/>
      <c r="N31" s="107"/>
      <c r="O31" s="107"/>
    </row>
    <row r="32" spans="4:15" ht="15.75">
      <c r="D32" s="130" t="s">
        <v>30</v>
      </c>
      <c r="E32" s="106" t="s">
        <v>7</v>
      </c>
      <c r="F32" s="245" t="s">
        <v>48</v>
      </c>
      <c r="G32" s="245"/>
      <c r="H32" s="245"/>
      <c r="I32" s="245"/>
      <c r="J32" s="245"/>
      <c r="K32" s="245"/>
      <c r="L32" s="245"/>
      <c r="M32" s="245"/>
      <c r="N32" s="245"/>
      <c r="O32" s="245"/>
    </row>
    <row r="34" spans="4:5" ht="15.75">
      <c r="D34" s="140" t="s">
        <v>49</v>
      </c>
      <c r="E34" s="118">
        <f ca="1">NOW()</f>
        <v>39861.54513599537</v>
      </c>
    </row>
    <row r="37" spans="8:12" ht="12.75" hidden="1" outlineLevel="1">
      <c r="H37" t="s">
        <v>38</v>
      </c>
      <c r="I37" t="s">
        <v>36</v>
      </c>
      <c r="J37" t="s">
        <v>39</v>
      </c>
      <c r="K37" t="s">
        <v>36</v>
      </c>
      <c r="L37" t="s">
        <v>37</v>
      </c>
    </row>
    <row r="38" spans="2:14" ht="15" hidden="1" outlineLevel="1">
      <c r="B38" s="141"/>
      <c r="C38" s="78">
        <v>50</v>
      </c>
      <c r="D38" s="166" t="s">
        <v>129</v>
      </c>
      <c r="E38" s="125" t="s">
        <v>26</v>
      </c>
      <c r="F38" s="167">
        <v>1997</v>
      </c>
      <c r="G38" s="167" t="s">
        <v>50</v>
      </c>
      <c r="H38" s="87" t="s">
        <v>133</v>
      </c>
      <c r="I38" s="87">
        <v>4</v>
      </c>
      <c r="J38" s="87" t="s">
        <v>133</v>
      </c>
      <c r="K38" s="87">
        <v>3.5</v>
      </c>
      <c r="L38" s="114">
        <f>SQRT(I38*K38)</f>
        <v>3.7416573867739413</v>
      </c>
      <c r="M38" s="114" t="s">
        <v>133</v>
      </c>
      <c r="N38" s="190">
        <v>1</v>
      </c>
    </row>
    <row r="39" spans="2:14" ht="15" hidden="1" outlineLevel="1">
      <c r="B39" s="141"/>
      <c r="C39" s="78">
        <v>42</v>
      </c>
      <c r="D39" s="166" t="s">
        <v>125</v>
      </c>
      <c r="E39" s="125" t="s">
        <v>28</v>
      </c>
      <c r="F39" s="167">
        <v>1997</v>
      </c>
      <c r="G39" s="167" t="s">
        <v>126</v>
      </c>
      <c r="H39" s="87" t="s">
        <v>133</v>
      </c>
      <c r="I39" s="87">
        <v>4</v>
      </c>
      <c r="J39" s="87" t="s">
        <v>133</v>
      </c>
      <c r="K39" s="87">
        <v>3.5</v>
      </c>
      <c r="L39" s="114">
        <f aca="true" t="shared" si="1" ref="L39:L45">SQRT(I39*K39)</f>
        <v>3.7416573867739413</v>
      </c>
      <c r="M39" s="114">
        <v>19</v>
      </c>
      <c r="N39" s="189">
        <v>2</v>
      </c>
    </row>
    <row r="40" spans="2:14" ht="16.5" customHeight="1" hidden="1" outlineLevel="1">
      <c r="B40" s="141"/>
      <c r="C40" s="78">
        <v>51</v>
      </c>
      <c r="D40" s="166" t="s">
        <v>127</v>
      </c>
      <c r="E40" s="125" t="s">
        <v>26</v>
      </c>
      <c r="F40" s="167">
        <v>1997</v>
      </c>
      <c r="G40" s="167" t="s">
        <v>50</v>
      </c>
      <c r="H40" s="87" t="s">
        <v>133</v>
      </c>
      <c r="I40" s="87">
        <v>4</v>
      </c>
      <c r="J40" s="87" t="s">
        <v>133</v>
      </c>
      <c r="K40" s="87">
        <v>3.5</v>
      </c>
      <c r="L40" s="114">
        <f t="shared" si="1"/>
        <v>3.7416573867739413</v>
      </c>
      <c r="M40" s="114" t="s">
        <v>159</v>
      </c>
      <c r="N40">
        <v>3</v>
      </c>
    </row>
    <row r="41" spans="2:14" ht="15" hidden="1" outlineLevel="1">
      <c r="B41" s="141"/>
      <c r="C41" s="78">
        <v>21</v>
      </c>
      <c r="D41" s="77" t="s">
        <v>128</v>
      </c>
      <c r="E41" s="168" t="s">
        <v>27</v>
      </c>
      <c r="F41" s="78">
        <v>1999</v>
      </c>
      <c r="G41" s="78" t="s">
        <v>124</v>
      </c>
      <c r="H41" s="87" t="s">
        <v>133</v>
      </c>
      <c r="I41" s="87">
        <v>4</v>
      </c>
      <c r="J41" s="87" t="s">
        <v>133</v>
      </c>
      <c r="K41" s="87">
        <v>3.5</v>
      </c>
      <c r="L41" s="114">
        <f t="shared" si="1"/>
        <v>3.7416573867739413</v>
      </c>
      <c r="M41" s="114" t="s">
        <v>158</v>
      </c>
      <c r="N41">
        <v>4</v>
      </c>
    </row>
    <row r="42" spans="2:14" ht="15" hidden="1" outlineLevel="1">
      <c r="B42" s="141"/>
      <c r="C42" s="78">
        <v>52</v>
      </c>
      <c r="D42" s="166" t="s">
        <v>132</v>
      </c>
      <c r="E42" s="125" t="s">
        <v>26</v>
      </c>
      <c r="F42" s="167">
        <v>1997</v>
      </c>
      <c r="G42" s="167" t="s">
        <v>97</v>
      </c>
      <c r="H42" s="87" t="s">
        <v>133</v>
      </c>
      <c r="I42" s="87">
        <v>4</v>
      </c>
      <c r="J42" s="87" t="s">
        <v>133</v>
      </c>
      <c r="K42" s="87">
        <v>3.5</v>
      </c>
      <c r="L42" s="114">
        <f t="shared" si="1"/>
        <v>3.7416573867739413</v>
      </c>
      <c r="M42" s="114" t="s">
        <v>156</v>
      </c>
      <c r="N42">
        <v>5</v>
      </c>
    </row>
    <row r="43" spans="2:14" ht="15" hidden="1" outlineLevel="1">
      <c r="B43" s="141"/>
      <c r="C43" s="78">
        <v>43</v>
      </c>
      <c r="D43" s="166" t="s">
        <v>131</v>
      </c>
      <c r="E43" s="125" t="s">
        <v>28</v>
      </c>
      <c r="F43" s="167">
        <v>1998</v>
      </c>
      <c r="G43" s="167" t="s">
        <v>29</v>
      </c>
      <c r="H43" s="87" t="s">
        <v>133</v>
      </c>
      <c r="I43" s="87">
        <v>4</v>
      </c>
      <c r="J43" s="87" t="s">
        <v>133</v>
      </c>
      <c r="K43" s="87">
        <v>3.5</v>
      </c>
      <c r="L43" s="114">
        <f t="shared" si="1"/>
        <v>3.7416573867739413</v>
      </c>
      <c r="M43" s="114" t="s">
        <v>157</v>
      </c>
      <c r="N43">
        <v>6</v>
      </c>
    </row>
    <row r="44" spans="2:13" ht="15" hidden="1" outlineLevel="1">
      <c r="B44" s="141"/>
      <c r="C44" s="78">
        <v>11</v>
      </c>
      <c r="D44" s="77" t="s">
        <v>123</v>
      </c>
      <c r="E44" s="168" t="s">
        <v>27</v>
      </c>
      <c r="F44" s="78">
        <v>1998</v>
      </c>
      <c r="G44" s="78" t="s">
        <v>124</v>
      </c>
      <c r="H44" s="87" t="s">
        <v>133</v>
      </c>
      <c r="I44" s="87">
        <v>4</v>
      </c>
      <c r="J44" s="87">
        <v>11</v>
      </c>
      <c r="K44" s="87">
        <v>8</v>
      </c>
      <c r="L44" s="114">
        <f t="shared" si="1"/>
        <v>5.656854249492381</v>
      </c>
      <c r="M44" s="114"/>
    </row>
    <row r="45" spans="2:13" ht="15" hidden="1" outlineLevel="1">
      <c r="B45" s="141"/>
      <c r="C45" s="78">
        <v>44</v>
      </c>
      <c r="D45" s="166" t="s">
        <v>130</v>
      </c>
      <c r="E45" s="125" t="s">
        <v>28</v>
      </c>
      <c r="F45" s="167">
        <v>1999</v>
      </c>
      <c r="G45" s="167" t="s">
        <v>29</v>
      </c>
      <c r="H45" s="87" t="s">
        <v>135</v>
      </c>
      <c r="I45" s="87">
        <v>8</v>
      </c>
      <c r="J45" s="87" t="s">
        <v>146</v>
      </c>
      <c r="K45" s="87">
        <v>7</v>
      </c>
      <c r="L45" s="114">
        <f t="shared" si="1"/>
        <v>7.483314773547883</v>
      </c>
      <c r="M45" s="114"/>
    </row>
    <row r="46" spans="2:13" ht="15" hidden="1" outlineLevel="1">
      <c r="B46" s="141"/>
      <c r="C46" s="76"/>
      <c r="D46" s="77"/>
      <c r="E46" s="77"/>
      <c r="F46" s="78"/>
      <c r="G46" s="78"/>
      <c r="H46" s="87"/>
      <c r="I46" s="87"/>
      <c r="J46" s="87"/>
      <c r="K46" s="87"/>
      <c r="L46" s="114">
        <f aca="true" t="shared" si="2" ref="L46:L56">SQRT(I46+K46)</f>
        <v>0</v>
      </c>
      <c r="M46" s="114"/>
    </row>
    <row r="47" spans="2:13" ht="15" hidden="1" outlineLevel="1">
      <c r="B47" s="141"/>
      <c r="C47" s="76"/>
      <c r="D47" s="77"/>
      <c r="E47" s="77"/>
      <c r="F47" s="78"/>
      <c r="G47" s="78"/>
      <c r="H47" s="87"/>
      <c r="I47" s="87"/>
      <c r="J47" s="87"/>
      <c r="K47" s="87"/>
      <c r="L47" s="114">
        <f t="shared" si="2"/>
        <v>0</v>
      </c>
      <c r="M47" s="114"/>
    </row>
    <row r="48" spans="2:13" ht="15" hidden="1" outlineLevel="1">
      <c r="B48" s="141"/>
      <c r="C48" s="76"/>
      <c r="D48" s="77"/>
      <c r="E48" s="77"/>
      <c r="F48" s="78"/>
      <c r="G48" s="78"/>
      <c r="H48" s="87"/>
      <c r="I48" s="87"/>
      <c r="J48" s="87"/>
      <c r="K48" s="87"/>
      <c r="L48" s="114">
        <f t="shared" si="2"/>
        <v>0</v>
      </c>
      <c r="M48" s="114"/>
    </row>
    <row r="49" spans="2:13" ht="15" hidden="1" outlineLevel="1">
      <c r="B49" s="141"/>
      <c r="C49" s="76"/>
      <c r="D49" s="77"/>
      <c r="E49" s="77"/>
      <c r="F49" s="78"/>
      <c r="G49" s="78"/>
      <c r="H49" s="87"/>
      <c r="I49" s="87"/>
      <c r="J49" s="87"/>
      <c r="K49" s="87"/>
      <c r="L49" s="114">
        <f t="shared" si="2"/>
        <v>0</v>
      </c>
      <c r="M49" s="114"/>
    </row>
    <row r="50" spans="2:13" ht="15" hidden="1" outlineLevel="1">
      <c r="B50" s="141"/>
      <c r="C50" s="76"/>
      <c r="D50" s="77"/>
      <c r="E50" s="77"/>
      <c r="F50" s="78"/>
      <c r="G50" s="78"/>
      <c r="H50" s="87"/>
      <c r="I50" s="87"/>
      <c r="J50" s="87"/>
      <c r="K50" s="87"/>
      <c r="L50" s="114">
        <f t="shared" si="2"/>
        <v>0</v>
      </c>
      <c r="M50" s="114"/>
    </row>
    <row r="51" spans="2:13" ht="15" hidden="1" outlineLevel="1">
      <c r="B51" s="141"/>
      <c r="C51" s="76"/>
      <c r="D51" s="77"/>
      <c r="E51" s="80"/>
      <c r="F51" s="78"/>
      <c r="G51" s="78"/>
      <c r="H51" s="87"/>
      <c r="I51" s="87"/>
      <c r="J51" s="87"/>
      <c r="K51" s="87"/>
      <c r="L51" s="114">
        <f t="shared" si="2"/>
        <v>0</v>
      </c>
      <c r="M51" s="114"/>
    </row>
    <row r="52" spans="2:13" ht="15" hidden="1" outlineLevel="1">
      <c r="B52" s="141"/>
      <c r="C52" s="76"/>
      <c r="D52" s="77"/>
      <c r="E52" s="77"/>
      <c r="F52" s="78"/>
      <c r="G52" s="78"/>
      <c r="H52" s="87"/>
      <c r="I52" s="87"/>
      <c r="J52" s="87"/>
      <c r="K52" s="87"/>
      <c r="L52" s="114">
        <f t="shared" si="2"/>
        <v>0</v>
      </c>
      <c r="M52" s="114"/>
    </row>
    <row r="53" spans="2:13" ht="15" hidden="1" outlineLevel="1">
      <c r="B53" s="141"/>
      <c r="C53" s="76"/>
      <c r="D53" s="77"/>
      <c r="E53" s="77"/>
      <c r="F53" s="78"/>
      <c r="G53" s="78"/>
      <c r="H53" s="87"/>
      <c r="I53" s="87"/>
      <c r="J53" s="87"/>
      <c r="K53" s="87"/>
      <c r="L53" s="114">
        <f t="shared" si="2"/>
        <v>0</v>
      </c>
      <c r="M53" s="114"/>
    </row>
    <row r="54" spans="2:13" ht="15" hidden="1" outlineLevel="1">
      <c r="B54" s="141"/>
      <c r="C54" s="76"/>
      <c r="D54" s="77"/>
      <c r="E54" s="80"/>
      <c r="F54" s="78"/>
      <c r="G54" s="78"/>
      <c r="H54" s="87"/>
      <c r="I54" s="87"/>
      <c r="J54" s="87"/>
      <c r="K54" s="87"/>
      <c r="L54" s="114">
        <f t="shared" si="2"/>
        <v>0</v>
      </c>
      <c r="M54" s="114"/>
    </row>
    <row r="55" spans="2:13" ht="15" hidden="1" outlineLevel="1">
      <c r="B55" s="141"/>
      <c r="C55" s="76"/>
      <c r="D55" s="77"/>
      <c r="E55" s="77"/>
      <c r="F55" s="78"/>
      <c r="G55" s="78"/>
      <c r="H55" s="87"/>
      <c r="I55" s="87"/>
      <c r="J55" s="87"/>
      <c r="K55" s="87"/>
      <c r="L55" s="114">
        <f t="shared" si="2"/>
        <v>0</v>
      </c>
      <c r="M55" s="114"/>
    </row>
    <row r="56" spans="2:13" ht="15" hidden="1" outlineLevel="1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>
        <f t="shared" si="2"/>
        <v>0</v>
      </c>
      <c r="M56" s="114"/>
    </row>
    <row r="57" spans="4:5" ht="15.75" hidden="1" outlineLevel="1">
      <c r="D57" s="140"/>
      <c r="E57" s="118"/>
    </row>
    <row r="58" ht="12.75" collapsed="1"/>
  </sheetData>
  <mergeCells count="21">
    <mergeCell ref="D9:L9"/>
    <mergeCell ref="A11:D11"/>
    <mergeCell ref="A12:A13"/>
    <mergeCell ref="E12:E13"/>
    <mergeCell ref="C12:C13"/>
    <mergeCell ref="D12:D13"/>
    <mergeCell ref="F29:O29"/>
    <mergeCell ref="F32:O32"/>
    <mergeCell ref="A14:A19"/>
    <mergeCell ref="B12:B13"/>
    <mergeCell ref="N12:N13"/>
    <mergeCell ref="O12:O13"/>
    <mergeCell ref="F12:F13"/>
    <mergeCell ref="G12:G13"/>
    <mergeCell ref="H12:J12"/>
    <mergeCell ref="M12:M13"/>
    <mergeCell ref="A4:O4"/>
    <mergeCell ref="A5:O5"/>
    <mergeCell ref="A6:O6"/>
    <mergeCell ref="H8:O8"/>
    <mergeCell ref="A8:C8"/>
  </mergeCells>
  <printOptions/>
  <pageMargins left="0.75" right="0.75" top="0.32" bottom="0.38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O47"/>
  <sheetViews>
    <sheetView workbookViewId="0" topLeftCell="A4">
      <selection activeCell="B7" sqref="B7:L7"/>
    </sheetView>
  </sheetViews>
  <sheetFormatPr defaultColWidth="9.00390625" defaultRowHeight="12.75" outlineLevelRow="1"/>
  <cols>
    <col min="1" max="1" width="5.875" style="0" customWidth="1"/>
    <col min="2" max="2" width="7.00390625" style="0" customWidth="1"/>
    <col min="3" max="3" width="6.125" style="0" customWidth="1"/>
    <col min="4" max="4" width="22.375" style="0" customWidth="1"/>
    <col min="5" max="5" width="19.25390625" style="0" customWidth="1"/>
    <col min="6" max="6" width="12.875" style="0" customWidth="1"/>
    <col min="13" max="13" width="10.75390625" style="0" customWidth="1"/>
  </cols>
  <sheetData>
    <row r="2" spans="1:15" ht="22.5">
      <c r="A2" s="210" t="s">
        <v>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ht="20.25">
      <c r="A3" s="211" t="s">
        <v>57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4" spans="1:15" ht="20.25">
      <c r="A4" s="211" t="s">
        <v>45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spans="3:15" ht="18"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7"/>
      <c r="O5" s="2"/>
    </row>
    <row r="6" spans="1:15" ht="18.75">
      <c r="A6" s="212" t="s">
        <v>46</v>
      </c>
      <c r="B6" s="212"/>
      <c r="C6" s="212"/>
      <c r="D6" s="22"/>
      <c r="E6" s="1"/>
      <c r="F6" s="7"/>
      <c r="G6" s="7"/>
      <c r="H6" s="213" t="s">
        <v>47</v>
      </c>
      <c r="I6" s="213"/>
      <c r="J6" s="213"/>
      <c r="K6" s="213"/>
      <c r="L6" s="213"/>
      <c r="M6" s="213"/>
      <c r="N6" s="213"/>
      <c r="O6" s="213"/>
    </row>
    <row r="7" spans="2:15" ht="18.75">
      <c r="B7" s="206" t="s">
        <v>61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9"/>
      <c r="N7" s="9"/>
      <c r="O7" s="3"/>
    </row>
    <row r="8" spans="3:15" ht="18.75">
      <c r="C8" s="8"/>
      <c r="D8" s="8"/>
      <c r="E8" s="6"/>
      <c r="F8" s="6"/>
      <c r="G8" s="6"/>
      <c r="H8" s="6"/>
      <c r="I8" s="6"/>
      <c r="J8" s="6"/>
      <c r="K8" s="6"/>
      <c r="L8" s="6"/>
      <c r="M8" s="9"/>
      <c r="N8" s="9"/>
      <c r="O8" s="3"/>
    </row>
    <row r="9" spans="1:15" ht="16.5" thickBot="1">
      <c r="A9" s="218" t="s">
        <v>19</v>
      </c>
      <c r="B9" s="218"/>
      <c r="C9" s="218"/>
      <c r="D9" s="218"/>
      <c r="E9" s="105"/>
      <c r="F9" s="105"/>
      <c r="G9" s="74"/>
      <c r="H9" s="4"/>
      <c r="I9" s="4"/>
      <c r="J9" s="4"/>
      <c r="K9" s="4"/>
      <c r="L9" s="4"/>
      <c r="M9" s="9"/>
      <c r="N9" s="9"/>
      <c r="O9" s="3"/>
    </row>
    <row r="10" spans="1:15" ht="15.75">
      <c r="A10" s="243"/>
      <c r="B10" s="247" t="s">
        <v>10</v>
      </c>
      <c r="C10" s="229" t="s">
        <v>16</v>
      </c>
      <c r="D10" s="207" t="s">
        <v>0</v>
      </c>
      <c r="E10" s="207" t="s">
        <v>1</v>
      </c>
      <c r="F10" s="209" t="s">
        <v>2</v>
      </c>
      <c r="G10" s="209" t="s">
        <v>3</v>
      </c>
      <c r="H10" s="236" t="s">
        <v>9</v>
      </c>
      <c r="I10" s="237"/>
      <c r="J10" s="237"/>
      <c r="K10" s="237"/>
      <c r="L10" s="227"/>
      <c r="M10" s="238" t="s">
        <v>6</v>
      </c>
      <c r="N10" s="238" t="s">
        <v>15</v>
      </c>
      <c r="O10" s="249" t="s">
        <v>31</v>
      </c>
    </row>
    <row r="11" spans="1:15" ht="16.5" thickBot="1">
      <c r="A11" s="244"/>
      <c r="B11" s="251"/>
      <c r="C11" s="230"/>
      <c r="D11" s="208"/>
      <c r="E11" s="208"/>
      <c r="F11" s="216"/>
      <c r="G11" s="216"/>
      <c r="H11" s="26" t="s">
        <v>17</v>
      </c>
      <c r="I11" s="26" t="s">
        <v>10</v>
      </c>
      <c r="J11" s="26" t="s">
        <v>18</v>
      </c>
      <c r="K11" s="26" t="s">
        <v>10</v>
      </c>
      <c r="L11" s="28" t="s">
        <v>15</v>
      </c>
      <c r="M11" s="239"/>
      <c r="N11" s="239"/>
      <c r="O11" s="250"/>
    </row>
    <row r="12" spans="1:15" ht="15.75" customHeight="1">
      <c r="A12" s="219" t="s">
        <v>6</v>
      </c>
      <c r="B12" s="75">
        <v>1</v>
      </c>
      <c r="C12" s="85"/>
      <c r="D12" s="84"/>
      <c r="E12" s="97"/>
      <c r="F12" s="85"/>
      <c r="G12" s="85"/>
      <c r="H12" s="85"/>
      <c r="I12" s="85"/>
      <c r="J12" s="85"/>
      <c r="K12" s="85"/>
      <c r="L12" s="147"/>
      <c r="M12" s="142"/>
      <c r="N12" s="148"/>
      <c r="O12" s="142"/>
    </row>
    <row r="13" spans="1:15" ht="15.75" customHeight="1">
      <c r="A13" s="220"/>
      <c r="B13" s="79">
        <v>2</v>
      </c>
      <c r="C13" s="91"/>
      <c r="D13" s="122"/>
      <c r="E13" s="90"/>
      <c r="F13" s="91"/>
      <c r="G13" s="91"/>
      <c r="H13" s="91"/>
      <c r="I13" s="91"/>
      <c r="J13" s="91"/>
      <c r="K13" s="91"/>
      <c r="L13" s="149"/>
      <c r="M13" s="143"/>
      <c r="N13" s="148"/>
      <c r="O13" s="142"/>
    </row>
    <row r="14" spans="1:15" ht="15.75">
      <c r="A14" s="220"/>
      <c r="B14" s="79">
        <v>3</v>
      </c>
      <c r="C14" s="78"/>
      <c r="D14" s="35"/>
      <c r="E14" s="37"/>
      <c r="F14" s="36"/>
      <c r="G14" s="78"/>
      <c r="H14" s="78"/>
      <c r="I14" s="78"/>
      <c r="J14" s="78"/>
      <c r="K14" s="78"/>
      <c r="L14" s="147"/>
      <c r="M14" s="143"/>
      <c r="N14" s="150"/>
      <c r="O14" s="143"/>
    </row>
    <row r="15" spans="1:15" ht="15.75">
      <c r="A15" s="220"/>
      <c r="B15" s="79">
        <v>4</v>
      </c>
      <c r="C15" s="91"/>
      <c r="D15" s="122"/>
      <c r="E15" s="90"/>
      <c r="F15" s="91"/>
      <c r="G15" s="91"/>
      <c r="H15" s="91"/>
      <c r="I15" s="91"/>
      <c r="J15" s="91"/>
      <c r="K15" s="91"/>
      <c r="L15" s="151"/>
      <c r="M15" s="143"/>
      <c r="N15" s="150"/>
      <c r="O15" s="143"/>
    </row>
    <row r="16" spans="1:15" ht="15.75">
      <c r="A16" s="220"/>
      <c r="B16" s="79">
        <v>5</v>
      </c>
      <c r="C16" s="78"/>
      <c r="D16" s="77"/>
      <c r="E16" s="80"/>
      <c r="F16" s="78"/>
      <c r="G16" s="78"/>
      <c r="H16" s="78"/>
      <c r="I16" s="78"/>
      <c r="J16" s="78"/>
      <c r="K16" s="78"/>
      <c r="L16" s="149"/>
      <c r="M16" s="143"/>
      <c r="N16" s="150"/>
      <c r="O16" s="143"/>
    </row>
    <row r="17" spans="1:15" ht="15.75">
      <c r="A17" s="220"/>
      <c r="B17" s="79">
        <v>6</v>
      </c>
      <c r="C17" s="78"/>
      <c r="D17" s="77"/>
      <c r="E17" s="80"/>
      <c r="F17" s="78"/>
      <c r="G17" s="78"/>
      <c r="H17" s="78"/>
      <c r="I17" s="78"/>
      <c r="J17" s="78"/>
      <c r="K17" s="78"/>
      <c r="L17" s="152"/>
      <c r="M17" s="142"/>
      <c r="N17" s="150"/>
      <c r="O17" s="143"/>
    </row>
    <row r="18" spans="1:15" ht="16.5" thickBot="1">
      <c r="A18" s="221"/>
      <c r="B18" s="81">
        <v>7</v>
      </c>
      <c r="C18" s="83"/>
      <c r="D18" s="82"/>
      <c r="E18" s="46"/>
      <c r="F18" s="83"/>
      <c r="G18" s="83"/>
      <c r="H18" s="83"/>
      <c r="I18" s="83"/>
      <c r="J18" s="83"/>
      <c r="K18" s="83"/>
      <c r="L18" s="153"/>
      <c r="M18" s="154"/>
      <c r="N18" s="155"/>
      <c r="O18" s="143"/>
    </row>
    <row r="19" spans="1:15" ht="15.75">
      <c r="A19" s="20"/>
      <c r="B19" s="144">
        <v>8</v>
      </c>
      <c r="C19" s="85"/>
      <c r="D19" s="84"/>
      <c r="E19" s="55"/>
      <c r="F19" s="85"/>
      <c r="G19" s="85"/>
      <c r="H19" s="85"/>
      <c r="I19" s="85"/>
      <c r="J19" s="85"/>
      <c r="K19" s="85"/>
      <c r="L19" s="147"/>
      <c r="M19" s="156"/>
      <c r="N19" s="155"/>
      <c r="O19" s="143"/>
    </row>
    <row r="20" spans="1:15" ht="15.75">
      <c r="A20" s="16"/>
      <c r="B20" s="145">
        <v>9</v>
      </c>
      <c r="C20" s="78"/>
      <c r="D20" s="77"/>
      <c r="E20" s="80"/>
      <c r="F20" s="78"/>
      <c r="G20" s="78"/>
      <c r="H20" s="78"/>
      <c r="I20" s="78"/>
      <c r="J20" s="78"/>
      <c r="K20" s="78"/>
      <c r="L20" s="152"/>
      <c r="M20" s="157"/>
      <c r="N20" s="155"/>
      <c r="O20" s="143"/>
    </row>
    <row r="21" spans="1:15" ht="15.75">
      <c r="A21" s="16"/>
      <c r="B21" s="146"/>
      <c r="C21" s="158"/>
      <c r="D21" s="159"/>
      <c r="E21" s="159"/>
      <c r="F21" s="159"/>
      <c r="G21" s="158"/>
      <c r="H21" s="160"/>
      <c r="I21" s="160"/>
      <c r="J21" s="158"/>
      <c r="K21" s="158"/>
      <c r="L21" s="158"/>
      <c r="M21" s="157"/>
      <c r="N21" s="143"/>
      <c r="O21" s="143"/>
    </row>
    <row r="22" spans="1:15" ht="15.75">
      <c r="A22" s="16"/>
      <c r="B22" s="114"/>
      <c r="C22" s="143"/>
      <c r="D22" s="161"/>
      <c r="E22" s="161"/>
      <c r="F22" s="143"/>
      <c r="G22" s="143"/>
      <c r="H22" s="162"/>
      <c r="I22" s="162"/>
      <c r="J22" s="143"/>
      <c r="K22" s="143"/>
      <c r="L22" s="143"/>
      <c r="M22" s="157"/>
      <c r="N22" s="143"/>
      <c r="O22" s="143"/>
    </row>
    <row r="23" spans="2:15" ht="15.75">
      <c r="B23" s="21"/>
      <c r="C23" s="13"/>
      <c r="D23" s="23"/>
      <c r="E23" s="23"/>
      <c r="F23" s="13"/>
      <c r="G23" s="13"/>
      <c r="H23" s="13"/>
      <c r="I23" s="13"/>
      <c r="J23" s="13"/>
      <c r="K23" s="13"/>
      <c r="L23" s="13"/>
      <c r="M23" s="12"/>
      <c r="N23" s="13"/>
      <c r="O23" s="13"/>
    </row>
    <row r="24" spans="2:15" ht="15.75">
      <c r="B24" s="21"/>
      <c r="C24" s="13"/>
      <c r="D24" s="23"/>
      <c r="E24" s="23"/>
      <c r="F24" s="13"/>
      <c r="G24" s="13"/>
      <c r="H24" s="13"/>
      <c r="I24" s="13"/>
      <c r="J24" s="13"/>
      <c r="K24" s="13"/>
      <c r="L24" s="13"/>
      <c r="M24" s="12"/>
      <c r="N24" s="13"/>
      <c r="O24" s="13"/>
    </row>
    <row r="26" spans="4:15" ht="15.75">
      <c r="D26" s="129" t="s">
        <v>4</v>
      </c>
      <c r="E26" s="106" t="s">
        <v>7</v>
      </c>
      <c r="F26" s="245" t="s">
        <v>43</v>
      </c>
      <c r="G26" s="245"/>
      <c r="H26" s="245"/>
      <c r="I26" s="245"/>
      <c r="J26" s="245"/>
      <c r="K26" s="245"/>
      <c r="L26" s="245"/>
      <c r="M26" s="245"/>
      <c r="N26" s="245"/>
      <c r="O26" s="245"/>
    </row>
    <row r="27" spans="4:15" ht="15.75">
      <c r="D27" s="62"/>
      <c r="E27" s="106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4:15" ht="15.75">
      <c r="D28" s="64"/>
      <c r="E28" s="64"/>
      <c r="F28" s="108"/>
      <c r="G28" s="108"/>
      <c r="H28" s="107"/>
      <c r="I28" s="107"/>
      <c r="J28" s="107"/>
      <c r="K28" s="107"/>
      <c r="L28" s="107"/>
      <c r="M28" s="107"/>
      <c r="N28" s="107"/>
      <c r="O28" s="107"/>
    </row>
    <row r="29" spans="4:15" ht="15.75">
      <c r="D29" s="106" t="s">
        <v>30</v>
      </c>
      <c r="E29" s="106" t="s">
        <v>7</v>
      </c>
      <c r="F29" s="245" t="s">
        <v>48</v>
      </c>
      <c r="G29" s="245"/>
      <c r="H29" s="245"/>
      <c r="I29" s="245"/>
      <c r="J29" s="245"/>
      <c r="K29" s="245"/>
      <c r="L29" s="245"/>
      <c r="M29" s="245"/>
      <c r="N29" s="245"/>
      <c r="O29" s="245"/>
    </row>
    <row r="31" spans="4:6" ht="15.75">
      <c r="D31" s="106" t="s">
        <v>49</v>
      </c>
      <c r="F31" s="118">
        <f ca="1">NOW()</f>
        <v>39861.54513599537</v>
      </c>
    </row>
    <row r="35" spans="8:12" ht="12.75" customHeight="1" hidden="1" outlineLevel="1">
      <c r="H35" t="s">
        <v>38</v>
      </c>
      <c r="I35" t="s">
        <v>36</v>
      </c>
      <c r="J35" t="s">
        <v>39</v>
      </c>
      <c r="K35" t="s">
        <v>36</v>
      </c>
      <c r="L35" t="s">
        <v>37</v>
      </c>
    </row>
    <row r="36" spans="2:13" ht="15.75" hidden="1" outlineLevel="1">
      <c r="B36" s="163"/>
      <c r="C36" s="78"/>
      <c r="D36" s="35"/>
      <c r="E36" s="37"/>
      <c r="F36" s="36"/>
      <c r="G36" s="78"/>
      <c r="H36" s="114"/>
      <c r="I36" s="114"/>
      <c r="J36" s="87"/>
      <c r="K36" s="87"/>
      <c r="L36" s="114">
        <f>SQRT(I36+K36)</f>
        <v>0</v>
      </c>
      <c r="M36" s="114"/>
    </row>
    <row r="37" spans="2:13" ht="15" hidden="1" outlineLevel="1">
      <c r="B37" s="163"/>
      <c r="C37" s="78"/>
      <c r="D37" s="77"/>
      <c r="E37" s="80"/>
      <c r="F37" s="78"/>
      <c r="G37" s="78"/>
      <c r="H37" s="114"/>
      <c r="I37" s="114"/>
      <c r="J37" s="87"/>
      <c r="K37" s="87"/>
      <c r="L37" s="114">
        <f aca="true" t="shared" si="0" ref="L37:L46">SQRT(I37+K37)</f>
        <v>0</v>
      </c>
      <c r="M37" s="114"/>
    </row>
    <row r="38" spans="2:13" ht="15" hidden="1" outlineLevel="1">
      <c r="B38" s="163"/>
      <c r="C38" s="78"/>
      <c r="D38" s="77"/>
      <c r="E38" s="80"/>
      <c r="F38" s="78"/>
      <c r="G38" s="78"/>
      <c r="H38" s="114"/>
      <c r="I38" s="114"/>
      <c r="J38" s="87"/>
      <c r="K38" s="87"/>
      <c r="L38" s="114">
        <f t="shared" si="0"/>
        <v>0</v>
      </c>
      <c r="M38" s="114"/>
    </row>
    <row r="39" spans="2:13" ht="15" hidden="1" outlineLevel="1">
      <c r="B39" s="163"/>
      <c r="C39" s="78"/>
      <c r="D39" s="77"/>
      <c r="E39" s="80"/>
      <c r="F39" s="78"/>
      <c r="G39" s="78"/>
      <c r="H39" s="114"/>
      <c r="I39" s="114"/>
      <c r="J39" s="87"/>
      <c r="K39" s="87"/>
      <c r="L39" s="114">
        <f t="shared" si="0"/>
        <v>0</v>
      </c>
      <c r="M39" s="114"/>
    </row>
    <row r="40" spans="2:13" ht="15" hidden="1" outlineLevel="1">
      <c r="B40" s="163"/>
      <c r="C40" s="78"/>
      <c r="D40" s="77"/>
      <c r="E40" s="80"/>
      <c r="F40" s="78"/>
      <c r="G40" s="78"/>
      <c r="H40" s="114"/>
      <c r="I40" s="114"/>
      <c r="J40" s="87"/>
      <c r="K40" s="87"/>
      <c r="L40" s="114">
        <f t="shared" si="0"/>
        <v>0</v>
      </c>
      <c r="M40" s="114"/>
    </row>
    <row r="41" spans="2:13" ht="15" hidden="1" outlineLevel="1">
      <c r="B41" s="163"/>
      <c r="C41" s="78"/>
      <c r="D41" s="77"/>
      <c r="E41" s="80"/>
      <c r="F41" s="78"/>
      <c r="G41" s="78"/>
      <c r="H41" s="114"/>
      <c r="I41" s="114"/>
      <c r="J41" s="87"/>
      <c r="K41" s="87"/>
      <c r="L41" s="114">
        <f t="shared" si="0"/>
        <v>0</v>
      </c>
      <c r="M41" s="114"/>
    </row>
    <row r="42" spans="2:13" ht="15.75" hidden="1" outlineLevel="1">
      <c r="B42" s="163"/>
      <c r="C42" s="78"/>
      <c r="D42" s="77"/>
      <c r="E42" s="37"/>
      <c r="F42" s="78"/>
      <c r="G42" s="78"/>
      <c r="H42" s="114"/>
      <c r="I42" s="114"/>
      <c r="J42" s="87"/>
      <c r="K42" s="87"/>
      <c r="L42" s="114">
        <f t="shared" si="0"/>
        <v>0</v>
      </c>
      <c r="M42" s="114"/>
    </row>
    <row r="43" spans="2:13" ht="15.75" hidden="1" outlineLevel="1">
      <c r="B43" s="163"/>
      <c r="C43" s="78"/>
      <c r="D43" s="77"/>
      <c r="E43" s="37"/>
      <c r="F43" s="78"/>
      <c r="G43" s="78"/>
      <c r="H43" s="114"/>
      <c r="I43" s="114"/>
      <c r="J43" s="87"/>
      <c r="K43" s="87"/>
      <c r="L43" s="114">
        <f t="shared" si="0"/>
        <v>0</v>
      </c>
      <c r="M43" s="114"/>
    </row>
    <row r="44" spans="2:13" ht="15" hidden="1" outlineLevel="1">
      <c r="B44" s="163"/>
      <c r="C44" s="78"/>
      <c r="D44" s="77"/>
      <c r="E44" s="80"/>
      <c r="F44" s="78"/>
      <c r="G44" s="78"/>
      <c r="H44" s="114"/>
      <c r="I44" s="114"/>
      <c r="J44" s="87"/>
      <c r="K44" s="87"/>
      <c r="L44" s="114">
        <f t="shared" si="0"/>
        <v>0</v>
      </c>
      <c r="M44" s="114"/>
    </row>
    <row r="45" spans="2:13" ht="15" hidden="1" outlineLevel="1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>
        <f t="shared" si="0"/>
        <v>0</v>
      </c>
      <c r="M45" s="114"/>
    </row>
    <row r="46" spans="2:13" ht="15" hidden="1" outlineLevel="1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>
        <f t="shared" si="0"/>
        <v>0</v>
      </c>
      <c r="M46" s="114"/>
    </row>
    <row r="47" spans="2:13" ht="15" hidden="1" outlineLevel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ht="12.75" collapsed="1"/>
  </sheetData>
  <mergeCells count="21">
    <mergeCell ref="A12:A18"/>
    <mergeCell ref="B7:L7"/>
    <mergeCell ref="A9:D9"/>
    <mergeCell ref="B10:B11"/>
    <mergeCell ref="C10:C11"/>
    <mergeCell ref="H10:L10"/>
    <mergeCell ref="E10:E11"/>
    <mergeCell ref="G10:G11"/>
    <mergeCell ref="F26:O26"/>
    <mergeCell ref="H6:O6"/>
    <mergeCell ref="F29:O29"/>
    <mergeCell ref="A6:C6"/>
    <mergeCell ref="D10:D11"/>
    <mergeCell ref="A10:A11"/>
    <mergeCell ref="A2:O2"/>
    <mergeCell ref="A3:O3"/>
    <mergeCell ref="M10:M11"/>
    <mergeCell ref="N10:N11"/>
    <mergeCell ref="O10:O11"/>
    <mergeCell ref="A4:O4"/>
    <mergeCell ref="F10:F11"/>
  </mergeCells>
  <printOptions/>
  <pageMargins left="0.2" right="0.3" top="0.48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</cp:lastModifiedBy>
  <cp:lastPrinted>2009-02-15T01:43:15Z</cp:lastPrinted>
  <dcterms:created xsi:type="dcterms:W3CDTF">2008-05-08T04:12:27Z</dcterms:created>
  <dcterms:modified xsi:type="dcterms:W3CDTF">2009-02-17T03:06:29Z</dcterms:modified>
  <cp:category/>
  <cp:version/>
  <cp:contentType/>
  <cp:contentStatus/>
</cp:coreProperties>
</file>